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13_ncr:1_{629EC4BE-B9CD-41A8-A0F0-65918286AA33}" xr6:coauthVersionLast="47" xr6:coauthVersionMax="47" xr10:uidLastSave="{00000000-0000-0000-0000-000000000000}"/>
  <bookViews>
    <workbookView xWindow="-28920" yWindow="1200" windowWidth="29040" windowHeight="15720" xr2:uid="{00000000-000D-0000-FFFF-FFFF00000000}"/>
  </bookViews>
  <sheets>
    <sheet name="Calendar" sheetId="7" r:id="rId1"/>
    <sheet name="ZoneMeetings" sheetId="9" r:id="rId2"/>
  </sheets>
  <definedNames>
    <definedName name="_xlnm.Print_Area" localSheetId="0">Calendar!$B$6:$AA$41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7" l="1"/>
  <c r="W9" i="7"/>
  <c r="V9" i="7"/>
  <c r="U9" i="7"/>
  <c r="T9" i="7"/>
  <c r="S9" i="7"/>
  <c r="R9" i="7"/>
  <c r="P9" i="7"/>
  <c r="O9" i="7"/>
  <c r="N9" i="7"/>
  <c r="M9" i="7"/>
  <c r="L9" i="7"/>
  <c r="K9" i="7"/>
  <c r="J9" i="7"/>
  <c r="H9" i="7"/>
  <c r="G9" i="7"/>
  <c r="F9" i="7"/>
  <c r="E9" i="7"/>
  <c r="D9" i="7"/>
  <c r="C9" i="7"/>
  <c r="B9" i="7"/>
  <c r="W10" i="7" l="1"/>
  <c r="X10" i="7" s="1"/>
  <c r="R11" i="7" s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M10" i="7"/>
  <c r="N10" i="7" s="1"/>
  <c r="O10" i="7" s="1"/>
  <c r="P10" i="7" s="1"/>
  <c r="J11" i="7" s="1"/>
  <c r="B11" i="7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X18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K11" i="7" l="1"/>
  <c r="L11" i="7" s="1"/>
  <c r="M11" i="7" s="1"/>
  <c r="N11" i="7" s="1"/>
  <c r="O11" i="7" s="1"/>
  <c r="P11" i="7" s="1"/>
  <c r="J12" i="7" s="1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O14" i="7" s="1"/>
  <c r="P14" i="7" s="1"/>
  <c r="J15" i="7" s="1"/>
  <c r="K15" i="7" s="1"/>
  <c r="L15" i="7" s="1"/>
  <c r="M15" i="7" s="1"/>
  <c r="N15" i="7" s="1"/>
  <c r="O15" i="7" s="1"/>
  <c r="P15" i="7" s="1"/>
  <c r="H27" i="7"/>
  <c r="G27" i="7"/>
  <c r="F27" i="7"/>
  <c r="E27" i="7"/>
  <c r="D27" i="7"/>
  <c r="C27" i="7"/>
  <c r="B27" i="7"/>
  <c r="H36" i="7"/>
  <c r="G36" i="7"/>
  <c r="F36" i="7"/>
  <c r="E36" i="7"/>
  <c r="D36" i="7"/>
  <c r="C36" i="7"/>
  <c r="B36" i="7"/>
  <c r="P36" i="7"/>
  <c r="O36" i="7"/>
  <c r="N36" i="7"/>
  <c r="M36" i="7"/>
  <c r="L36" i="7"/>
  <c r="K36" i="7"/>
  <c r="J36" i="7"/>
  <c r="X36" i="7"/>
  <c r="W36" i="7"/>
  <c r="V36" i="7"/>
  <c r="U36" i="7"/>
  <c r="T36" i="7"/>
  <c r="S36" i="7"/>
  <c r="R36" i="7"/>
  <c r="P27" i="7"/>
  <c r="O27" i="7"/>
  <c r="N27" i="7"/>
  <c r="M27" i="7"/>
  <c r="L27" i="7"/>
  <c r="K27" i="7"/>
  <c r="J27" i="7"/>
  <c r="X27" i="7"/>
  <c r="W27" i="7"/>
  <c r="V27" i="7"/>
  <c r="U27" i="7"/>
  <c r="T27" i="7"/>
  <c r="S27" i="7"/>
  <c r="R27" i="7"/>
  <c r="G18" i="7"/>
  <c r="D18" i="7"/>
  <c r="H18" i="7"/>
  <c r="F18" i="7"/>
  <c r="E18" i="7"/>
  <c r="C18" i="7"/>
  <c r="B18" i="7"/>
  <c r="B17" i="7" l="1"/>
  <c r="J17" i="7" l="1"/>
  <c r="J19" i="7" s="1"/>
  <c r="C19" i="7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R17" i="7" l="1"/>
  <c r="N19" i="7"/>
  <c r="O19" i="7" s="1"/>
  <c r="P19" i="7" s="1"/>
  <c r="R19" i="7" l="1"/>
  <c r="S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B26" i="7"/>
  <c r="B28" i="7" s="1"/>
  <c r="C28" i="7" s="1"/>
  <c r="D28" i="7" s="1"/>
  <c r="E28" i="7" s="1"/>
  <c r="F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J20" i="7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6" i="7" l="1"/>
  <c r="R26" i="7" s="1"/>
  <c r="L28" i="7" l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B35" i="7"/>
  <c r="R28" i="7"/>
  <c r="S28" i="7" s="1"/>
  <c r="T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J35" i="7" l="1"/>
  <c r="B37" i="7"/>
  <c r="C37" i="7" s="1"/>
  <c r="D37" i="7" s="1"/>
  <c r="E37" i="7" s="1"/>
  <c r="F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R35" i="7" l="1"/>
  <c r="J37" i="7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R37" i="7" l="1"/>
  <c r="S37" i="7" s="1"/>
  <c r="T37" i="7" s="1"/>
  <c r="U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</calcChain>
</file>

<file path=xl/sharedStrings.xml><?xml version="1.0" encoding="utf-8"?>
<sst xmlns="http://schemas.openxmlformats.org/spreadsheetml/2006/main" count="111" uniqueCount="79">
  <si>
    <t>Yearly Calendar Template</t>
  </si>
  <si>
    <t xml:space="preserve">Start Day </t>
  </si>
  <si>
    <t xml:space="preserve">Month </t>
  </si>
  <si>
    <t xml:space="preserve">Year </t>
  </si>
  <si>
    <t>1:Sun, 2:Mon …</t>
  </si>
  <si>
    <t>South Carolina Optimist District</t>
  </si>
  <si>
    <t>October</t>
  </si>
  <si>
    <t>November</t>
  </si>
  <si>
    <t>December</t>
  </si>
  <si>
    <t>Financial Report</t>
  </si>
  <si>
    <t>Minutes from Previous</t>
  </si>
  <si>
    <t>Lt Gov Zone Reports</t>
  </si>
  <si>
    <t>Committee Reports</t>
  </si>
  <si>
    <t>OIF Updates</t>
  </si>
  <si>
    <t>Monthly EC  Agenda</t>
  </si>
  <si>
    <t>Lt Governor Reports</t>
  </si>
  <si>
    <t>Projects Completed</t>
  </si>
  <si>
    <t>Fundraisers Completed</t>
  </si>
  <si>
    <t>Dime-A-Day</t>
  </si>
  <si>
    <t>Number of Children Served</t>
  </si>
  <si>
    <t>Important Dates</t>
  </si>
  <si>
    <t>Quarter</t>
  </si>
  <si>
    <t>Date</t>
  </si>
  <si>
    <t>Time</t>
  </si>
  <si>
    <t>Location</t>
  </si>
  <si>
    <t>Registration Link</t>
  </si>
  <si>
    <t>First</t>
  </si>
  <si>
    <t>Tuesday, October 26, 2021</t>
  </si>
  <si>
    <t>Zoom</t>
  </si>
  <si>
    <t> https://us02web.zoom.us/meeting/register/tZwtdu6vqjorE9J4WnAoPUTEU88cQ7WUJsN_</t>
  </si>
  <si>
    <t>Second</t>
  </si>
  <si>
    <r>
      <t>Tuesday, January 25</t>
    </r>
    <r>
      <rPr>
        <vertAlign val="superscript"/>
        <sz val="11"/>
        <rFont val="Calibri"/>
        <family val="2"/>
      </rPr>
      <t>th</t>
    </r>
  </si>
  <si>
    <t>https://us02web.zoom.us/meeting/register/tZUuc-GgpjIoHt2PU849EWxfR68ovmoYcYt0</t>
  </si>
  <si>
    <t>Oratorical</t>
  </si>
  <si>
    <t>Saturday, April 16, 2021</t>
  </si>
  <si>
    <t>Hybrid</t>
  </si>
  <si>
    <t>https://us02web.zoom.us/meeting/register/tZUqdOyhqzgjGNNKEdHSL6ueO7hRVsn4OFFS</t>
  </si>
  <si>
    <t>Third</t>
  </si>
  <si>
    <t>Tuesday, May 5, 2021</t>
  </si>
  <si>
    <t>https://us02web.zoom.us/meeting/register/tZwkcO-vpjsuGNBhIjzq-tgWQTxifWOvkMeC</t>
  </si>
  <si>
    <t>Fourth</t>
  </si>
  <si>
    <t>Tuesday, August 2, 2021</t>
  </si>
  <si>
    <t>https://us02web.zoom.us/j/88923146783?pwd=eDhiT1A5cWYvM1Q5bi9TKy9BKzRaUT09</t>
  </si>
  <si>
    <t>Zone</t>
  </si>
  <si>
    <t>Thursday, December 2nd, 2021</t>
  </si>
  <si>
    <t>Thursday, March 10, 2022</t>
  </si>
  <si>
    <t>Thursday, June 2, 2022</t>
  </si>
  <si>
    <t>Thursday, September 1, 2022</t>
  </si>
  <si>
    <t>Satuurday, April 9th, 2022</t>
  </si>
  <si>
    <t>Monday, October 4th, 2021</t>
  </si>
  <si>
    <t>Monday, April 25, 2022</t>
  </si>
  <si>
    <t>Monday, July 25, 2022</t>
  </si>
  <si>
    <t>Saturday, April 2, 2022</t>
  </si>
  <si>
    <t>Monday, January 24, 2022</t>
  </si>
  <si>
    <t>\'</t>
  </si>
  <si>
    <t>\</t>
  </si>
  <si>
    <t>SCOD Executive Committee</t>
  </si>
  <si>
    <t>10/4, 11/1, 12/6</t>
  </si>
  <si>
    <t>1st Quarter Conference</t>
  </si>
  <si>
    <t>1/3, 2/7, 3/7</t>
  </si>
  <si>
    <t>2rd Quarter Conference</t>
  </si>
  <si>
    <t>2/17-2/19</t>
  </si>
  <si>
    <t>4/4, 5/9, 6/6</t>
  </si>
  <si>
    <t>3rd Quarter Conference and Oratorical</t>
  </si>
  <si>
    <t>7/11, 8/1, 9/5</t>
  </si>
  <si>
    <t>8/11-8/13</t>
  </si>
  <si>
    <t xml:space="preserve">Zone 1 Meeting </t>
  </si>
  <si>
    <t>Zone 2 Meeting @ 7pm</t>
  </si>
  <si>
    <t>Zone 3 Meeting</t>
  </si>
  <si>
    <t>Essay Contest Deadline Clubs to District</t>
  </si>
  <si>
    <t>Oratorical Contest Deadline Clubs to Zone</t>
  </si>
  <si>
    <t>Optimist International Convention in Arlington, Virginia</t>
  </si>
  <si>
    <t>7/2-7/5</t>
  </si>
  <si>
    <t>2022-23 Calendar</t>
  </si>
  <si>
    <t>Zone 2 Oratorical Contest</t>
  </si>
  <si>
    <t>Zone 1 Oratorical Contest</t>
  </si>
  <si>
    <t>Zone 3 Oratorical Contest</t>
  </si>
  <si>
    <t>Optimist Day</t>
  </si>
  <si>
    <t>Zone 1 Meeting @6:30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</si>
</sst>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9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19" fillId="0" borderId="0" xfId="0" applyFont="1" applyAlignment="1">
      <alignment vertical="top" wrapText="1"/>
    </xf>
    <xf numFmtId="0" fontId="2" fillId="0" borderId="0" xfId="0" applyFont="1"/>
    <xf numFmtId="0" fontId="21" fillId="0" borderId="0" xfId="0" applyFont="1" applyAlignment="1" applyProtection="1">
      <alignment vertical="center"/>
    </xf>
    <xf numFmtId="0" fontId="16" fillId="0" borderId="0" xfId="0" applyFont="1" applyAlignment="1">
      <alignment vertical="top" wrapText="1"/>
    </xf>
    <xf numFmtId="0" fontId="20" fillId="0" borderId="0" xfId="0" applyFont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18" fontId="23" fillId="0" borderId="4" xfId="0" applyNumberFormat="1" applyFont="1" applyBorder="1" applyAlignment="1">
      <alignment vertical="center" wrapText="1"/>
    </xf>
    <xf numFmtId="0" fontId="1" fillId="0" borderId="4" xfId="1" applyBorder="1" applyAlignment="1" applyProtection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8" fontId="0" fillId="0" borderId="4" xfId="0" applyNumberFormat="1" applyBorder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8" fontId="23" fillId="0" borderId="0" xfId="0" applyNumberFormat="1" applyFont="1" applyBorder="1" applyAlignment="1">
      <alignment vertical="center" wrapText="1"/>
    </xf>
    <xf numFmtId="16" fontId="23" fillId="0" borderId="0" xfId="0" applyNumberFormat="1" applyFont="1" applyBorder="1" applyAlignment="1">
      <alignment vertical="center" wrapText="1"/>
    </xf>
    <xf numFmtId="0" fontId="2" fillId="0" borderId="0" xfId="0" quotePrefix="1" applyFont="1"/>
    <xf numFmtId="0" fontId="2" fillId="0" borderId="9" xfId="0" applyFont="1" applyFill="1" applyBorder="1" applyAlignment="1">
      <alignment horizontal="center" wrapText="1"/>
    </xf>
    <xf numFmtId="16" fontId="2" fillId="0" borderId="9" xfId="0" applyNumberFormat="1" applyFont="1" applyFill="1" applyBorder="1" applyAlignment="1">
      <alignment horizontal="center" wrapText="1"/>
    </xf>
    <xf numFmtId="0" fontId="10" fillId="0" borderId="10" xfId="0" applyFont="1" applyFill="1" applyBorder="1"/>
    <xf numFmtId="16" fontId="2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/>
    <xf numFmtId="164" fontId="5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wrapText="1"/>
    </xf>
    <xf numFmtId="16" fontId="2" fillId="4" borderId="7" xfId="0" applyNumberFormat="1" applyFont="1" applyFill="1" applyBorder="1" applyAlignment="1">
      <alignment horizontal="center" wrapText="1"/>
    </xf>
    <xf numFmtId="16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wrapText="1"/>
    </xf>
    <xf numFmtId="0" fontId="10" fillId="4" borderId="8" xfId="0" applyFont="1" applyFill="1" applyBorder="1"/>
    <xf numFmtId="16" fontId="2" fillId="5" borderId="9" xfId="0" applyNumberFormat="1" applyFont="1" applyFill="1" applyBorder="1" applyAlignment="1">
      <alignment horizontal="center" wrapText="1"/>
    </xf>
    <xf numFmtId="0" fontId="10" fillId="5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left" vertical="center"/>
    </xf>
    <xf numFmtId="16" fontId="26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" fontId="20" fillId="0" borderId="9" xfId="0" applyNumberFormat="1" applyFont="1" applyFill="1" applyBorder="1" applyAlignment="1">
      <alignment horizontal="center" wrapText="1"/>
    </xf>
    <xf numFmtId="0" fontId="11" fillId="0" borderId="10" xfId="0" applyFont="1" applyFill="1" applyBorder="1"/>
    <xf numFmtId="0" fontId="20" fillId="0" borderId="9" xfId="0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horizontal="center" vertical="center"/>
    </xf>
    <xf numFmtId="16" fontId="2" fillId="6" borderId="9" xfId="0" applyNumberFormat="1" applyFont="1" applyFill="1" applyBorder="1" applyAlignment="1">
      <alignment horizontal="center" wrapText="1"/>
    </xf>
    <xf numFmtId="0" fontId="10" fillId="6" borderId="10" xfId="0" applyFont="1" applyFill="1" applyBorder="1"/>
    <xf numFmtId="16" fontId="27" fillId="0" borderId="9" xfId="0" applyNumberFormat="1" applyFont="1" applyFill="1" applyBorder="1" applyAlignment="1">
      <alignment horizontal="center" wrapText="1"/>
    </xf>
    <xf numFmtId="164" fontId="28" fillId="0" borderId="10" xfId="0" applyNumberFormat="1" applyFont="1" applyFill="1" applyBorder="1" applyAlignment="1">
      <alignment vertical="center" wrapText="1"/>
    </xf>
    <xf numFmtId="165" fontId="14" fillId="3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0">
    <dxf>
      <numFmt numFmtId="166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22</xdr:row>
      <xdr:rowOff>9525</xdr:rowOff>
    </xdr:from>
    <xdr:to>
      <xdr:col>12</xdr:col>
      <xdr:colOff>0</xdr:colOff>
      <xdr:row>23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17A6D6F-66F5-3671-8450-9CEF63F02F84}"/>
            </a:ext>
          </a:extLst>
        </xdr:cNvPr>
        <xdr:cNvSpPr/>
      </xdr:nvSpPr>
      <xdr:spPr>
        <a:xfrm>
          <a:off x="3200400" y="4362450"/>
          <a:ext cx="285750" cy="2381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285750</xdr:colOff>
      <xdr:row>23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55D603A-9009-41EE-B353-D8631ABC31E1}"/>
            </a:ext>
          </a:extLst>
        </xdr:cNvPr>
        <xdr:cNvSpPr/>
      </xdr:nvSpPr>
      <xdr:spPr>
        <a:xfrm>
          <a:off x="6438900" y="4352925"/>
          <a:ext cx="285750" cy="2381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38100</xdr:colOff>
      <xdr:row>17</xdr:row>
      <xdr:rowOff>219075</xdr:rowOff>
    </xdr:from>
    <xdr:to>
      <xdr:col>14</xdr:col>
      <xdr:colOff>28575</xdr:colOff>
      <xdr:row>19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3DD9CA1-5993-49CB-86F5-89290412A597}"/>
            </a:ext>
          </a:extLst>
        </xdr:cNvPr>
        <xdr:cNvSpPr/>
      </xdr:nvSpPr>
      <xdr:spPr>
        <a:xfrm>
          <a:off x="3819525" y="3429000"/>
          <a:ext cx="285750" cy="238125"/>
        </a:xfrm>
        <a:prstGeom prst="ellipse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7030A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s02web.zoom.us/meeting/register/tZUqdOyhqzgjGNNKEdHSL6ueO7hRVsn4OFFS" TargetMode="External"/><Relationship Id="rId2" Type="http://schemas.openxmlformats.org/officeDocument/2006/relationships/hyperlink" Target="https://us02web.zoom.us/meeting/register/tZUuc-GgpjIoHt2PU849EWxfR68ovmoYcYt0" TargetMode="External"/><Relationship Id="rId1" Type="http://schemas.openxmlformats.org/officeDocument/2006/relationships/hyperlink" Target="https://us02web.zoom.us/meeting/register/tZwtdu6vqjorE9J4WnAoPUTEU88cQ7WUJsN_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us02web.zoom.us/j/88923146783?pwd=eDhiT1A5cWYvM1Q5bi9TKy9BKzRaUT09" TargetMode="External"/><Relationship Id="rId4" Type="http://schemas.openxmlformats.org/officeDocument/2006/relationships/hyperlink" Target="https://us02web.zoom.us/meeting/register/tZwkcO-vpjsuGNBhIjzq-tgWQTxifWOvkM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1"/>
  <sheetViews>
    <sheetView showGridLines="0" tabSelected="1" topLeftCell="A6" zoomScaleNormal="100" workbookViewId="0">
      <selection activeCell="AD9" sqref="AD9"/>
    </sheetView>
  </sheetViews>
  <sheetFormatPr defaultColWidth="9.1328125" defaultRowHeight="13.15" x14ac:dyDescent="0.4"/>
  <cols>
    <col min="1" max="1" width="3.265625" style="2" customWidth="1"/>
    <col min="2" max="24" width="4.1328125" style="2" customWidth="1"/>
    <col min="25" max="25" width="1.9296875" style="25" customWidth="1"/>
    <col min="26" max="26" width="16.1328125" style="30" customWidth="1"/>
    <col min="27" max="27" width="50" style="2" customWidth="1"/>
    <col min="28" max="28" width="9.1328125" style="2" customWidth="1"/>
    <col min="29" max="29" width="9.1328125" style="2"/>
    <col min="30" max="30" width="36.19921875" style="2" customWidth="1"/>
    <col min="31" max="16384" width="9.1328125" style="2"/>
  </cols>
  <sheetData>
    <row r="1" spans="1:30" s="3" customFormat="1" ht="41.45" hidden="1" customHeight="1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15"/>
    </row>
    <row r="2" spans="1:30" hidden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9"/>
    </row>
    <row r="3" spans="1:30" ht="16.5" hidden="1" customHeight="1" x14ac:dyDescent="0.4">
      <c r="A3" s="17"/>
      <c r="B3" s="17"/>
      <c r="C3" s="18" t="s">
        <v>3</v>
      </c>
      <c r="D3" s="85">
        <v>2022</v>
      </c>
      <c r="E3" s="86"/>
      <c r="F3" s="87"/>
      <c r="G3" s="17"/>
      <c r="H3" s="17"/>
      <c r="I3" s="18" t="s">
        <v>2</v>
      </c>
      <c r="J3" s="85">
        <v>1</v>
      </c>
      <c r="K3" s="87"/>
      <c r="L3" s="17"/>
      <c r="M3" s="17"/>
      <c r="N3" s="18" t="s">
        <v>1</v>
      </c>
      <c r="O3" s="85">
        <v>1</v>
      </c>
      <c r="P3" s="87"/>
      <c r="Q3" s="19" t="s">
        <v>4</v>
      </c>
      <c r="R3" s="17"/>
      <c r="S3" s="17"/>
      <c r="T3" s="17"/>
      <c r="U3" s="17"/>
      <c r="V3" s="17"/>
      <c r="W3" s="17"/>
      <c r="X3" s="20"/>
      <c r="Y3" s="20"/>
      <c r="Z3" s="35"/>
      <c r="AA3" s="26"/>
      <c r="AB3" s="23"/>
    </row>
    <row r="4" spans="1:30" hidden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9"/>
      <c r="AA4" s="16"/>
      <c r="AB4" s="16"/>
    </row>
    <row r="5" spans="1:30" hidden="1" x14ac:dyDescent="0.4"/>
    <row r="6" spans="1:30" ht="42" customHeight="1" x14ac:dyDescent="0.4">
      <c r="B6" s="82" t="s">
        <v>73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30" ht="25.5" x14ac:dyDescent="0.4">
      <c r="B7" s="83" t="s">
        <v>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30" s="25" customFormat="1" ht="21.4" customHeight="1" thickBot="1" x14ac:dyDescent="0.7">
      <c r="A8" s="14"/>
      <c r="B8" s="81" t="s">
        <v>6</v>
      </c>
      <c r="C8" s="81"/>
      <c r="D8" s="81"/>
      <c r="E8" s="81"/>
      <c r="F8" s="81"/>
      <c r="G8" s="81"/>
      <c r="H8" s="81"/>
      <c r="I8" s="21"/>
      <c r="J8" s="81" t="s">
        <v>7</v>
      </c>
      <c r="K8" s="81"/>
      <c r="L8" s="81"/>
      <c r="M8" s="81"/>
      <c r="N8" s="81"/>
      <c r="O8" s="81"/>
      <c r="P8" s="81"/>
      <c r="Q8" s="21"/>
      <c r="R8" s="81" t="s">
        <v>8</v>
      </c>
      <c r="S8" s="81"/>
      <c r="T8" s="81"/>
      <c r="U8" s="81"/>
      <c r="V8" s="81"/>
      <c r="W8" s="81"/>
      <c r="X8" s="81"/>
      <c r="Y8" s="30"/>
      <c r="Z8" s="81" t="s">
        <v>20</v>
      </c>
      <c r="AA8" s="81"/>
    </row>
    <row r="9" spans="1:30" s="25" customFormat="1" ht="18" x14ac:dyDescent="0.55000000000000004">
      <c r="A9" s="5"/>
      <c r="B9" s="22" t="str">
        <f>CHOOSE(1+MOD($O$3+1-2,7),"S","M","T","W","T","F","S")</f>
        <v>S</v>
      </c>
      <c r="C9" s="22" t="str">
        <f>CHOOSE(1+MOD($O$3+2-2,7),"S","M","T","W","T","F","S")</f>
        <v>M</v>
      </c>
      <c r="D9" s="22" t="str">
        <f>CHOOSE(1+MOD($O$3+3-2,7),"S","M","T","W","T","F","S")</f>
        <v>T</v>
      </c>
      <c r="E9" s="22" t="str">
        <f>CHOOSE(1+MOD($O$3+4-2,7),"S","M","T","W","T","F","S")</f>
        <v>W</v>
      </c>
      <c r="F9" s="22" t="str">
        <f>CHOOSE(1+MOD($O$3+5-2,7),"S","M","T","W","T","F","S")</f>
        <v>T</v>
      </c>
      <c r="G9" s="22" t="str">
        <f>CHOOSE(1+MOD($O$3+6-2,7),"S","M","T","W","T","F","S")</f>
        <v>F</v>
      </c>
      <c r="H9" s="22" t="str">
        <f>CHOOSE(1+MOD($O$3+7-2,7),"S","M","T","W","T","F","S")</f>
        <v>S</v>
      </c>
      <c r="I9" s="8"/>
      <c r="J9" s="22" t="str">
        <f>CHOOSE(1+MOD($O$3+1-2,7),"S","M","T","W","T","F","S")</f>
        <v>S</v>
      </c>
      <c r="K9" s="22" t="str">
        <f>CHOOSE(1+MOD($O$3+2-2,7),"S","M","T","W","T","F","S")</f>
        <v>M</v>
      </c>
      <c r="L9" s="22" t="str">
        <f>CHOOSE(1+MOD($O$3+3-2,7),"S","M","T","W","T","F","S")</f>
        <v>T</v>
      </c>
      <c r="M9" s="22" t="str">
        <f>CHOOSE(1+MOD($O$3+4-2,7),"S","M","T","W","T","F","S")</f>
        <v>W</v>
      </c>
      <c r="N9" s="22" t="str">
        <f>CHOOSE(1+MOD($O$3+5-2,7),"S","M","T","W","T","F","S")</f>
        <v>T</v>
      </c>
      <c r="O9" s="22" t="str">
        <f>CHOOSE(1+MOD($O$3+6-2,7),"S","M","T","W","T","F","S")</f>
        <v>F</v>
      </c>
      <c r="P9" s="22" t="str">
        <f>CHOOSE(1+MOD($O$3+7-2,7),"S","M","T","W","T","F","S")</f>
        <v>S</v>
      </c>
      <c r="Q9" s="9"/>
      <c r="R9" s="22" t="str">
        <f>CHOOSE(1+MOD($O$3+1-2,7),"S","M","T","W","T","F","S")</f>
        <v>S</v>
      </c>
      <c r="S9" s="22" t="str">
        <f>CHOOSE(1+MOD($O$3+2-2,7),"S","M","T","W","T","F","S")</f>
        <v>M</v>
      </c>
      <c r="T9" s="22" t="str">
        <f>CHOOSE(1+MOD($O$3+3-2,7),"S","M","T","W","T","F","S")</f>
        <v>T</v>
      </c>
      <c r="U9" s="22" t="str">
        <f>CHOOSE(1+MOD($O$3+4-2,7),"S","M","T","W","T","F","S")</f>
        <v>W</v>
      </c>
      <c r="V9" s="22" t="str">
        <f>CHOOSE(1+MOD($O$3+5-2,7),"S","M","T","W","T","F","S")</f>
        <v>T</v>
      </c>
      <c r="W9" s="22" t="str">
        <f>CHOOSE(1+MOD($O$3+6-2,7),"S","M","T","W","T","F","S")</f>
        <v>F</v>
      </c>
      <c r="X9" s="22" t="str">
        <f>CHOOSE(1+MOD($O$3+7-2,7),"S","M","T","W","T","F","S")</f>
        <v>S</v>
      </c>
      <c r="Y9" s="30"/>
      <c r="Z9" s="59" t="s">
        <v>57</v>
      </c>
      <c r="AA9" s="62" t="s">
        <v>56</v>
      </c>
    </row>
    <row r="10" spans="1:30" s="25" customFormat="1" ht="18" x14ac:dyDescent="0.55000000000000004">
      <c r="A10" s="5"/>
      <c r="B10" s="68"/>
      <c r="C10" s="68"/>
      <c r="D10" s="68"/>
      <c r="E10" s="68"/>
      <c r="F10" s="68"/>
      <c r="G10" s="68"/>
      <c r="H10" s="68">
        <v>1</v>
      </c>
      <c r="I10" s="9"/>
      <c r="J10" s="68"/>
      <c r="K10" s="68"/>
      <c r="L10" s="69">
        <v>1</v>
      </c>
      <c r="M10" s="68">
        <f>IF(L10="",IF(WEEKDAY(J8,1)=MOD($O$3+2,7)+1,J8,""),L10+1)</f>
        <v>2</v>
      </c>
      <c r="N10" s="68">
        <f>IF(M10="",IF(WEEKDAY(J8,1)=MOD($O$3+3,7)+1,J8,""),M10+1)</f>
        <v>3</v>
      </c>
      <c r="O10" s="68">
        <f>IF(N10="",IF(WEEKDAY(J8,1)=MOD($O$3+4,7)+1,J8,""),N10+1)</f>
        <v>4</v>
      </c>
      <c r="P10" s="70">
        <f>IF(O10="",IF(WEEKDAY(J8,1)=MOD($O$3+5,7)+1,J8,""),O10+1)</f>
        <v>5</v>
      </c>
      <c r="Q10" s="9"/>
      <c r="R10" s="68"/>
      <c r="S10" s="68"/>
      <c r="T10" s="68"/>
      <c r="U10" s="68"/>
      <c r="V10" s="68">
        <v>1</v>
      </c>
      <c r="W10" s="68">
        <f>IF(V10="",IF(WEEKDAY(R8,1)=MOD($O$3+4,7)+1,R8,""),V10+1)</f>
        <v>2</v>
      </c>
      <c r="X10" s="68">
        <f>IF(W10="",IF(WEEKDAY(R8,1)=MOD($O$3+5,7)+1,R8,""),W10+1)</f>
        <v>3</v>
      </c>
      <c r="Y10" s="13"/>
      <c r="Z10" s="63">
        <v>44870</v>
      </c>
      <c r="AA10" s="64" t="s">
        <v>58</v>
      </c>
    </row>
    <row r="11" spans="1:30" s="25" customFormat="1" ht="18" x14ac:dyDescent="0.55000000000000004">
      <c r="A11" s="5"/>
      <c r="B11" s="68">
        <f>IF(H10="","",IF(MONTH(H10+1)&lt;&gt;MONTH(H10),"",H10+1))</f>
        <v>2</v>
      </c>
      <c r="C11" s="68">
        <f>IF(B11="","",IF(MONTH(B11+1)&lt;&gt;MONTH(B11),"",B11+1))</f>
        <v>3</v>
      </c>
      <c r="D11" s="69">
        <f t="shared" ref="D11:D15" si="0">IF(C11="","",IF(MONTH(C11+1)&lt;&gt;MONTH(C11),"",C11+1))</f>
        <v>4</v>
      </c>
      <c r="E11" s="68">
        <f t="shared" ref="E11:E15" si="1">IF(D11="","",IF(MONTH(D11+1)&lt;&gt;MONTH(D11),"",D11+1))</f>
        <v>5</v>
      </c>
      <c r="F11" s="68">
        <f t="shared" ref="F11:F15" si="2">IF(E11="","",IF(MONTH(E11+1)&lt;&gt;MONTH(E11),"",E11+1))</f>
        <v>6</v>
      </c>
      <c r="G11" s="68">
        <f t="shared" ref="G11:G15" si="3">IF(F11="","",IF(MONTH(F11+1)&lt;&gt;MONTH(F11),"",F11+1))</f>
        <v>7</v>
      </c>
      <c r="H11" s="68">
        <f t="shared" ref="H11:H15" si="4">IF(G11="","",IF(MONTH(G11+1)&lt;&gt;MONTH(G11),"",G11+1))</f>
        <v>8</v>
      </c>
      <c r="I11" s="9"/>
      <c r="J11" s="68">
        <f>IF(P10="","",IF(MONTH(P10+1)&lt;&gt;MONTH(P10),"",P10+1))</f>
        <v>6</v>
      </c>
      <c r="K11" s="68">
        <f>IF(J11="",IF(WEEKDAY(I9,1)=MOD($O$3+1,7)+1,I9,""),J11+1)</f>
        <v>7</v>
      </c>
      <c r="L11" s="68">
        <f t="shared" ref="L11:L15" si="5">IF(K11="","",IF(MONTH(K11+1)&lt;&gt;MONTH(K11),"",K11+1))</f>
        <v>8</v>
      </c>
      <c r="M11" s="68">
        <f t="shared" ref="M11:M15" si="6">IF(L11="","",IF(MONTH(L11+1)&lt;&gt;MONTH(L11),"",L11+1))</f>
        <v>9</v>
      </c>
      <c r="N11" s="68">
        <f t="shared" ref="N11:N15" si="7">IF(M11="","",IF(MONTH(M11+1)&lt;&gt;MONTH(M11),"",M11+1))</f>
        <v>10</v>
      </c>
      <c r="O11" s="68">
        <f t="shared" ref="O11:O15" si="8">IF(N11="","",IF(MONTH(N11+1)&lt;&gt;MONTH(N11),"",N11+1))</f>
        <v>11</v>
      </c>
      <c r="P11" s="68">
        <f t="shared" ref="P11:P15" si="9">IF(O11="","",IF(MONTH(O11+1)&lt;&gt;MONTH(O11),"",O11+1))</f>
        <v>12</v>
      </c>
      <c r="Q11" s="9"/>
      <c r="R11" s="68">
        <f>IF(X10="","",IF(MONTH(X10+1)&lt;&gt;MONTH(X10),"",X10+1))</f>
        <v>4</v>
      </c>
      <c r="S11" s="68">
        <f>IF(R11="","",IF(MONTH(R11+1)&lt;&gt;MONTH(R11),"",R11+1))</f>
        <v>5</v>
      </c>
      <c r="T11" s="69">
        <f t="shared" ref="T11:T15" si="10">IF(S11="","",IF(MONTH(S11+1)&lt;&gt;MONTH(S11),"",S11+1))</f>
        <v>6</v>
      </c>
      <c r="U11" s="68">
        <f t="shared" ref="U11:U15" si="11">IF(T11="","",IF(MONTH(T11+1)&lt;&gt;MONTH(T11),"",T11+1))</f>
        <v>7</v>
      </c>
      <c r="V11" s="68">
        <f t="shared" ref="V11:V15" si="12">IF(U11="","",IF(MONTH(U11+1)&lt;&gt;MONTH(U11),"",U11+1))</f>
        <v>8</v>
      </c>
      <c r="W11" s="68">
        <f t="shared" ref="W11:W15" si="13">IF(V11="","",IF(MONTH(V11+1)&lt;&gt;MONTH(V11),"",V11+1))</f>
        <v>9</v>
      </c>
      <c r="X11" s="68">
        <f t="shared" ref="X11:X15" si="14">IF(W11="","",IF(MONTH(W11+1)&lt;&gt;MONTH(W11),"",W11+1))</f>
        <v>10</v>
      </c>
      <c r="Y11" s="13"/>
      <c r="Z11" s="73">
        <v>44854</v>
      </c>
      <c r="AA11" s="74" t="s">
        <v>78</v>
      </c>
    </row>
    <row r="12" spans="1:30" s="25" customFormat="1" ht="18" x14ac:dyDescent="0.55000000000000004">
      <c r="A12" s="5"/>
      <c r="B12" s="68">
        <f>IF(H11="","",IF(MONTH(H11+1)&lt;&gt;MONTH(H11),"",H11+1))</f>
        <v>9</v>
      </c>
      <c r="C12" s="68">
        <f>IF(B12="","",IF(MONTH(B12+1)&lt;&gt;MONTH(B12),"",B12+1))</f>
        <v>10</v>
      </c>
      <c r="D12" s="68">
        <f t="shared" si="0"/>
        <v>11</v>
      </c>
      <c r="E12" s="68">
        <f t="shared" si="1"/>
        <v>12</v>
      </c>
      <c r="F12" s="68">
        <f t="shared" si="2"/>
        <v>13</v>
      </c>
      <c r="G12" s="68">
        <f t="shared" si="3"/>
        <v>14</v>
      </c>
      <c r="H12" s="68">
        <f t="shared" si="4"/>
        <v>15</v>
      </c>
      <c r="I12" s="9"/>
      <c r="J12" s="68">
        <f>IF(P11="","",IF(MONTH(P11+1)&lt;&gt;MONTH(P11),"",P11+1))</f>
        <v>13</v>
      </c>
      <c r="K12" s="68">
        <f>IF(J12="","",IF(MONTH(J12+1)&lt;&gt;MONTH(J12),"",J12+1))</f>
        <v>14</v>
      </c>
      <c r="L12" s="68">
        <f t="shared" si="5"/>
        <v>15</v>
      </c>
      <c r="M12" s="68">
        <f t="shared" si="6"/>
        <v>16</v>
      </c>
      <c r="N12" s="68">
        <f t="shared" si="7"/>
        <v>17</v>
      </c>
      <c r="O12" s="68">
        <f t="shared" si="8"/>
        <v>18</v>
      </c>
      <c r="P12" s="68">
        <f t="shared" si="9"/>
        <v>19</v>
      </c>
      <c r="Q12" s="9"/>
      <c r="R12" s="68">
        <f>IF(X11="","",IF(MONTH(X11+1)&lt;&gt;MONTH(X11),"",X11+1))</f>
        <v>11</v>
      </c>
      <c r="S12" s="68">
        <f>IF(R12="","",IF(MONTH(R12+1)&lt;&gt;MONTH(R12),"",R12+1))</f>
        <v>12</v>
      </c>
      <c r="T12" s="68">
        <f t="shared" si="10"/>
        <v>13</v>
      </c>
      <c r="U12" s="68">
        <f t="shared" si="11"/>
        <v>14</v>
      </c>
      <c r="V12" s="68">
        <f t="shared" si="12"/>
        <v>15</v>
      </c>
      <c r="W12" s="68">
        <f t="shared" si="13"/>
        <v>16</v>
      </c>
      <c r="X12" s="68">
        <f t="shared" si="14"/>
        <v>17</v>
      </c>
      <c r="Y12" s="13"/>
      <c r="Z12" s="73">
        <v>44851</v>
      </c>
      <c r="AA12" s="74" t="s">
        <v>67</v>
      </c>
      <c r="AC12" s="51" t="s">
        <v>54</v>
      </c>
    </row>
    <row r="13" spans="1:30" s="25" customFormat="1" ht="18" x14ac:dyDescent="0.55000000000000004">
      <c r="A13" s="5"/>
      <c r="B13" s="68">
        <f>IF(H12="","",IF(MONTH(H12+1)&lt;&gt;MONTH(H12),"",H12+1))</f>
        <v>16</v>
      </c>
      <c r="C13" s="13">
        <f>IF(B13="","",IF(MONTH(B13+1)&lt;&gt;MONTH(B13),"",B13+1))</f>
        <v>17</v>
      </c>
      <c r="D13" s="68">
        <f t="shared" si="0"/>
        <v>18</v>
      </c>
      <c r="E13" s="68">
        <f t="shared" si="1"/>
        <v>19</v>
      </c>
      <c r="F13" s="68">
        <f t="shared" si="2"/>
        <v>20</v>
      </c>
      <c r="G13" s="68">
        <f t="shared" si="3"/>
        <v>21</v>
      </c>
      <c r="H13" s="68">
        <f t="shared" si="4"/>
        <v>22</v>
      </c>
      <c r="I13" s="9"/>
      <c r="J13" s="68">
        <f>IF(P12="","",IF(MONTH(P12+1)&lt;&gt;MONTH(P12),"",P12+1))</f>
        <v>20</v>
      </c>
      <c r="K13" s="68">
        <f>IF(J13="","",IF(MONTH(J13+1)&lt;&gt;MONTH(J13),"",J13+1))</f>
        <v>21</v>
      </c>
      <c r="L13" s="68">
        <f t="shared" si="5"/>
        <v>22</v>
      </c>
      <c r="M13" s="68">
        <f t="shared" si="6"/>
        <v>23</v>
      </c>
      <c r="N13" s="68">
        <f t="shared" si="7"/>
        <v>24</v>
      </c>
      <c r="O13" s="68">
        <f t="shared" si="8"/>
        <v>25</v>
      </c>
      <c r="P13" s="68">
        <f t="shared" si="9"/>
        <v>26</v>
      </c>
      <c r="Q13" s="9"/>
      <c r="R13" s="68">
        <f>IF(X12="","",IF(MONTH(X12+1)&lt;&gt;MONTH(X12),"",X12+1))</f>
        <v>18</v>
      </c>
      <c r="S13" s="68">
        <f>IF(R13="","",IF(MONTH(R13+1)&lt;&gt;MONTH(R13),"",R13+1))</f>
        <v>19</v>
      </c>
      <c r="T13" s="68">
        <f t="shared" si="10"/>
        <v>20</v>
      </c>
      <c r="U13" s="68">
        <f t="shared" si="11"/>
        <v>21</v>
      </c>
      <c r="V13" s="68">
        <f t="shared" si="12"/>
        <v>22</v>
      </c>
      <c r="W13" s="68">
        <f t="shared" si="13"/>
        <v>23</v>
      </c>
      <c r="X13" s="68">
        <f t="shared" si="14"/>
        <v>24</v>
      </c>
      <c r="Y13" s="13"/>
      <c r="Z13" s="73"/>
      <c r="AA13" s="74" t="s">
        <v>68</v>
      </c>
    </row>
    <row r="14" spans="1:30" s="25" customFormat="1" ht="18" x14ac:dyDescent="0.55000000000000004">
      <c r="A14" s="5"/>
      <c r="B14" s="68">
        <f>IF(H13="","",IF(MONTH(H13+1)&lt;&gt;MONTH(H13),"",H13+1))</f>
        <v>23</v>
      </c>
      <c r="C14" s="68">
        <f>IF(B14="","",IF(MONTH(B14+1)&lt;&gt;MONTH(B14),"",B14+1))</f>
        <v>24</v>
      </c>
      <c r="D14" s="68">
        <f t="shared" si="0"/>
        <v>25</v>
      </c>
      <c r="E14" s="68">
        <f t="shared" si="1"/>
        <v>26</v>
      </c>
      <c r="F14" s="68">
        <f t="shared" si="2"/>
        <v>27</v>
      </c>
      <c r="G14" s="68">
        <f t="shared" si="3"/>
        <v>28</v>
      </c>
      <c r="H14" s="68">
        <f t="shared" si="4"/>
        <v>29</v>
      </c>
      <c r="I14" s="9"/>
      <c r="J14" s="68">
        <f>IF(P13="","",IF(MONTH(P13+1)&lt;&gt;MONTH(P13),"",P13+1))</f>
        <v>27</v>
      </c>
      <c r="K14" s="68">
        <f>IF(J14="","",IF(MONTH(J14+1)&lt;&gt;MONTH(J14),"",J14+1))</f>
        <v>28</v>
      </c>
      <c r="L14" s="68">
        <f t="shared" si="5"/>
        <v>29</v>
      </c>
      <c r="M14" s="68">
        <v>30</v>
      </c>
      <c r="N14" s="68"/>
      <c r="O14" s="68" t="str">
        <f t="shared" si="8"/>
        <v/>
      </c>
      <c r="P14" s="68" t="str">
        <f t="shared" si="9"/>
        <v/>
      </c>
      <c r="Q14" s="9"/>
      <c r="R14" s="68">
        <f>IF(X13="","",IF(MONTH(X13+1)&lt;&gt;MONTH(X13),"",X13+1))</f>
        <v>25</v>
      </c>
      <c r="S14" s="68">
        <f>IF(R14="","",IF(MONTH(R14+1)&lt;&gt;MONTH(R14),"",R14+1))</f>
        <v>26</v>
      </c>
      <c r="T14" s="68">
        <f t="shared" si="10"/>
        <v>27</v>
      </c>
      <c r="U14" s="68">
        <f t="shared" si="11"/>
        <v>28</v>
      </c>
      <c r="V14" s="68">
        <f t="shared" si="12"/>
        <v>29</v>
      </c>
      <c r="W14" s="68">
        <f t="shared" si="13"/>
        <v>30</v>
      </c>
      <c r="X14" s="68">
        <f t="shared" si="14"/>
        <v>31</v>
      </c>
      <c r="Y14" s="13"/>
      <c r="Z14" s="52"/>
      <c r="AA14" s="54"/>
    </row>
    <row r="15" spans="1:30" s="25" customFormat="1" ht="18" x14ac:dyDescent="0.55000000000000004">
      <c r="A15" s="5"/>
      <c r="B15" s="13">
        <f>IF(H14="","",IF(MONTH(H14+1)&lt;&gt;MONTH(H14),"",H14+1))</f>
        <v>30</v>
      </c>
      <c r="C15" s="13">
        <f>IF(B15="","",IF(MONTH(B15+1)&lt;&gt;MONTH(B15),"",B15+1))</f>
        <v>31</v>
      </c>
      <c r="D15" s="13" t="str">
        <f t="shared" si="0"/>
        <v/>
      </c>
      <c r="E15" s="13" t="str">
        <f t="shared" si="1"/>
        <v/>
      </c>
      <c r="F15" s="13" t="str">
        <f t="shared" si="2"/>
        <v/>
      </c>
      <c r="G15" s="13" t="str">
        <f t="shared" si="3"/>
        <v/>
      </c>
      <c r="H15" s="13" t="str">
        <f t="shared" si="4"/>
        <v/>
      </c>
      <c r="I15" s="8"/>
      <c r="J15" s="13" t="str">
        <f>IF(P14="","",IF(MONTH(P14+1)&lt;&gt;MONTH(P14),"",P14+1))</f>
        <v/>
      </c>
      <c r="K15" s="13" t="str">
        <f>IF(J15="","",IF(MONTH(J15+1)&lt;&gt;MONTH(J15),"",J15+1))</f>
        <v/>
      </c>
      <c r="L15" s="13" t="str">
        <f t="shared" si="5"/>
        <v/>
      </c>
      <c r="M15" s="13" t="str">
        <f t="shared" si="6"/>
        <v/>
      </c>
      <c r="N15" s="13" t="str">
        <f t="shared" si="7"/>
        <v/>
      </c>
      <c r="O15" s="13" t="str">
        <f t="shared" si="8"/>
        <v/>
      </c>
      <c r="P15" s="13" t="str">
        <f t="shared" si="9"/>
        <v/>
      </c>
      <c r="Q15" s="8"/>
      <c r="R15" s="13" t="str">
        <f>IF(X14="","",IF(MONTH(X14+1)&lt;&gt;MONTH(X14),"",X14+1))</f>
        <v/>
      </c>
      <c r="S15" s="13" t="str">
        <f>IF(R15="","",IF(MONTH(R15+1)&lt;&gt;MONTH(R15),"",R15+1))</f>
        <v/>
      </c>
      <c r="T15" s="13" t="str">
        <f t="shared" si="10"/>
        <v/>
      </c>
      <c r="U15" s="13" t="str">
        <f t="shared" si="11"/>
        <v/>
      </c>
      <c r="V15" s="13" t="str">
        <f t="shared" si="12"/>
        <v/>
      </c>
      <c r="W15" s="13" t="str">
        <f t="shared" si="13"/>
        <v/>
      </c>
      <c r="X15" s="13" t="str">
        <f t="shared" si="14"/>
        <v/>
      </c>
      <c r="Y15" s="13"/>
      <c r="Z15" s="52"/>
      <c r="AA15" s="54"/>
    </row>
    <row r="16" spans="1:30" s="25" customFormat="1" ht="16.5" customHeight="1" thickBot="1" x14ac:dyDescent="0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5"/>
      <c r="AA16" s="56"/>
      <c r="AD16" s="27"/>
    </row>
    <row r="17" spans="1:30" s="5" customFormat="1" ht="21" x14ac:dyDescent="0.65">
      <c r="A17" s="14"/>
      <c r="B17" s="81">
        <f>DATE(D3,J3,1)</f>
        <v>44562</v>
      </c>
      <c r="C17" s="81"/>
      <c r="D17" s="81"/>
      <c r="E17" s="81"/>
      <c r="F17" s="81"/>
      <c r="G17" s="81"/>
      <c r="H17" s="81"/>
      <c r="I17" s="21"/>
      <c r="J17" s="81">
        <f>DATE(YEAR(B17+42),MONTH(B17+42),1)</f>
        <v>44593</v>
      </c>
      <c r="K17" s="81"/>
      <c r="L17" s="81"/>
      <c r="M17" s="81"/>
      <c r="N17" s="81"/>
      <c r="O17" s="81"/>
      <c r="P17" s="81"/>
      <c r="Q17" s="21"/>
      <c r="R17" s="81">
        <f>DATE(YEAR(J17+42),MONTH(J17+42),1)</f>
        <v>44621</v>
      </c>
      <c r="S17" s="81"/>
      <c r="T17" s="81"/>
      <c r="U17" s="81"/>
      <c r="V17" s="81"/>
      <c r="W17" s="81"/>
      <c r="X17" s="81"/>
      <c r="Y17" s="31"/>
      <c r="Z17" s="60" t="s">
        <v>59</v>
      </c>
      <c r="AA17" s="62" t="s">
        <v>56</v>
      </c>
      <c r="AD17" s="24"/>
    </row>
    <row r="18" spans="1:30" s="7" customFormat="1" ht="18" customHeight="1" x14ac:dyDescent="0.55000000000000004">
      <c r="A18" s="5"/>
      <c r="B18" s="22" t="str">
        <f>CHOOSE(1+MOD($O$3+1-2,7),"S","M","T","W","T","F","S")</f>
        <v>S</v>
      </c>
      <c r="C18" s="22" t="str">
        <f>CHOOSE(1+MOD($O$3+2-2,7),"S","M","T","W","T","F","S")</f>
        <v>M</v>
      </c>
      <c r="D18" s="22" t="str">
        <f>CHOOSE(1+MOD($O$3+3-2,7),"S","M","T","W","T","F","S")</f>
        <v>T</v>
      </c>
      <c r="E18" s="22" t="str">
        <f>CHOOSE(1+MOD($O$3+4-2,7),"S","M","T","W","T","F","S")</f>
        <v>W</v>
      </c>
      <c r="F18" s="22" t="str">
        <f>CHOOSE(1+MOD($O$3+5-2,7),"S","M","T","W","T","F","S")</f>
        <v>T</v>
      </c>
      <c r="G18" s="22" t="str">
        <f>CHOOSE(1+MOD($O$3+6-2,7),"S","M","T","W","T","F","S")</f>
        <v>F</v>
      </c>
      <c r="H18" s="22" t="str">
        <f>CHOOSE(1+MOD($O$3+7-2,7),"S","M","T","W","T","F","S")</f>
        <v>S</v>
      </c>
      <c r="I18" s="8"/>
      <c r="J18" s="22" t="str">
        <f>CHOOSE(1+MOD($O$3+1-2,7),"S","M","T","W","T","F","S")</f>
        <v>S</v>
      </c>
      <c r="K18" s="22" t="str">
        <f>CHOOSE(1+MOD($O$3+2-2,7),"S","M","T","W","T","F","S")</f>
        <v>M</v>
      </c>
      <c r="L18" s="22" t="str">
        <f>CHOOSE(1+MOD($O$3+3-2,7),"S","M","T","W","T","F","S")</f>
        <v>T</v>
      </c>
      <c r="M18" s="22" t="str">
        <f>CHOOSE(1+MOD($O$3+4-2,7),"S","M","T","W","T","F","S")</f>
        <v>W</v>
      </c>
      <c r="N18" s="22" t="str">
        <f>CHOOSE(1+MOD($O$3+5-2,7),"S","M","T","W","T","F","S")</f>
        <v>T</v>
      </c>
      <c r="O18" s="22" t="str">
        <f>CHOOSE(1+MOD($O$3+6-2,7),"S","M","T","W","T","F","S")</f>
        <v>F</v>
      </c>
      <c r="P18" s="22" t="str">
        <f>CHOOSE(1+MOD($O$3+7-2,7),"S","M","T","W","T","F","S")</f>
        <v>S</v>
      </c>
      <c r="Q18" s="9"/>
      <c r="R18" s="22" t="str">
        <f>CHOOSE(1+MOD($O$3+1-2,7),"S","M","T","W","T","F","S")</f>
        <v>S</v>
      </c>
      <c r="S18" s="22" t="str">
        <f>CHOOSE(1+MOD($O$3+2-2,7),"S","M","T","W","T","F","S")</f>
        <v>M</v>
      </c>
      <c r="T18" s="22" t="str">
        <f>CHOOSE(1+MOD($O$3+3-2,7),"S","M","T","W","T","F","S")</f>
        <v>T</v>
      </c>
      <c r="U18" s="22" t="str">
        <f>CHOOSE(1+MOD($O$3+4-2,7),"S","M","T","W","T","F","S")</f>
        <v>W</v>
      </c>
      <c r="V18" s="22" t="str">
        <f>CHOOSE(1+MOD($O$3+5-2,7),"S","M","T","W","T","F","S")</f>
        <v>T</v>
      </c>
      <c r="W18" s="22" t="str">
        <f>CHOOSE(1+MOD($O$3+6-2,7),"S","M","T","W","T","F","S")</f>
        <v>F</v>
      </c>
      <c r="X18" s="22" t="str">
        <f>CHOOSE(1+MOD($O$3+7-2,7),"S","M","T","W","T","F","S")</f>
        <v>S</v>
      </c>
      <c r="Y18" s="32"/>
      <c r="Z18" s="63" t="s">
        <v>61</v>
      </c>
      <c r="AA18" s="64" t="s">
        <v>60</v>
      </c>
      <c r="AD18" s="24"/>
    </row>
    <row r="19" spans="1:30" s="10" customFormat="1" ht="18" customHeight="1" x14ac:dyDescent="0.55000000000000004">
      <c r="A19" s="5"/>
      <c r="B19" s="68">
        <v>1</v>
      </c>
      <c r="C19" s="68">
        <f>IF(B19="",IF(WEEKDAY(B17,1)=MOD($O$3,7)+1,B17,""),B19+1)</f>
        <v>2</v>
      </c>
      <c r="D19" s="71">
        <f>IF(C19="",IF(WEEKDAY(B17,1)=MOD($O$3+1,7)+1,B17,""),C19+1)</f>
        <v>3</v>
      </c>
      <c r="E19" s="68">
        <f>IF(D19="",IF(WEEKDAY(B17,1)=MOD($O$3+2,7)+1,B17,""),D19+1)</f>
        <v>4</v>
      </c>
      <c r="F19" s="68">
        <f>IF(E19="",IF(WEEKDAY(B17,1)=MOD($O$3+3,7)+1,B17,""),E19+1)</f>
        <v>5</v>
      </c>
      <c r="G19" s="68">
        <f>IF(F19="",IF(WEEKDAY(B17,1)=MOD($O$3+4,7)+1,B17,""),F19+1)</f>
        <v>6</v>
      </c>
      <c r="H19" s="68">
        <f>IF(G19="",IF(WEEKDAY(B17,1)=MOD($O$3+5,7)+1,B17,""),G19+1)</f>
        <v>7</v>
      </c>
      <c r="I19" s="9"/>
      <c r="J19" s="68" t="str">
        <f>IF(WEEKDAY(J17,1)=MOD($O$3,7),J17,"")</f>
        <v/>
      </c>
      <c r="K19" s="68"/>
      <c r="L19" s="68"/>
      <c r="M19" s="68">
        <v>1</v>
      </c>
      <c r="N19" s="68">
        <f>IF(M19="",IF(WEEKDAY(J17,1)=MOD($O$3+3,7)+1,J17,""),M19+1)</f>
        <v>2</v>
      </c>
      <c r="O19" s="68">
        <f>IF(N19="",IF(WEEKDAY(J17,1)=MOD($O$3+4,7)+1,J17,""),N19+1)</f>
        <v>3</v>
      </c>
      <c r="P19" s="68">
        <f>IF(O19="",IF(WEEKDAY(J17,1)=MOD($O$3+5,7)+1,J17,""),O19+1)</f>
        <v>4</v>
      </c>
      <c r="Q19" s="9"/>
      <c r="R19" s="68" t="str">
        <f>IF(WEEKDAY(R17,1)=MOD($O$3,7),R17,"")</f>
        <v/>
      </c>
      <c r="S19" s="68" t="str">
        <f>IF(R19="",IF(WEEKDAY(R17,1)=MOD($O$3,7)+1,R17,""),R19+1)</f>
        <v/>
      </c>
      <c r="T19" s="68"/>
      <c r="U19" s="68">
        <v>1</v>
      </c>
      <c r="V19" s="68">
        <f>IF(U19="",IF(WEEKDAY(R17,1)=MOD($O$3+3,7)+1,R17,""),U19+1)</f>
        <v>2</v>
      </c>
      <c r="W19" s="68">
        <f>IF(V19="",IF(WEEKDAY(R17,1)=MOD($O$3+4,7)+1,R17,""),V19+1)</f>
        <v>3</v>
      </c>
      <c r="X19" s="68">
        <f>IF(W19="",IF(WEEKDAY(R17,1)=MOD($O$3+5,7)+1,R17,""),W19+1)</f>
        <v>4</v>
      </c>
      <c r="Y19" s="33"/>
      <c r="Z19" s="73"/>
      <c r="AA19" s="74" t="s">
        <v>66</v>
      </c>
      <c r="AD19" s="24"/>
    </row>
    <row r="20" spans="1:30" s="10" customFormat="1" ht="18" customHeight="1" x14ac:dyDescent="0.55000000000000004">
      <c r="A20" s="5"/>
      <c r="B20" s="68">
        <f>IF(H19="","",IF(MONTH(H19+1)&lt;&gt;MONTH(H19),"",H19+1))</f>
        <v>8</v>
      </c>
      <c r="C20" s="68">
        <f>IF(B20="","",IF(MONTH(B20+1)&lt;&gt;MONTH(B20),"",B20+1))</f>
        <v>9</v>
      </c>
      <c r="D20" s="68">
        <f t="shared" ref="D20:H24" si="15">IF(C20="","",IF(MONTH(C20+1)&lt;&gt;MONTH(C20),"",C20+1))</f>
        <v>10</v>
      </c>
      <c r="E20" s="68">
        <f t="shared" si="15"/>
        <v>11</v>
      </c>
      <c r="F20" s="68">
        <f t="shared" si="15"/>
        <v>12</v>
      </c>
      <c r="G20" s="68">
        <f t="shared" si="15"/>
        <v>13</v>
      </c>
      <c r="H20" s="68">
        <f t="shared" si="15"/>
        <v>14</v>
      </c>
      <c r="I20" s="9"/>
      <c r="J20" s="68">
        <f>IF(P19="","",IF(MONTH(P19+1)&lt;&gt;MONTH(P19),"",P19+1))</f>
        <v>5</v>
      </c>
      <c r="K20" s="68">
        <f>IF(J20="","",IF(MONTH(J20+1)&lt;&gt;MONTH(J20),"",J20+1))</f>
        <v>6</v>
      </c>
      <c r="L20" s="71">
        <f t="shared" ref="L20:L24" si="16">IF(K20="","",IF(MONTH(K20+1)&lt;&gt;MONTH(K20),"",K20+1))</f>
        <v>7</v>
      </c>
      <c r="M20" s="68">
        <f t="shared" ref="M20:M24" si="17">IF(L20="","",IF(MONTH(L20+1)&lt;&gt;MONTH(L20),"",L20+1))</f>
        <v>8</v>
      </c>
      <c r="N20" s="68">
        <f t="shared" ref="N20:N24" si="18">IF(M20="","",IF(MONTH(M20+1)&lt;&gt;MONTH(M20),"",M20+1))</f>
        <v>9</v>
      </c>
      <c r="O20" s="68">
        <f t="shared" ref="O20:O24" si="19">IF(N20="","",IF(MONTH(N20+1)&lt;&gt;MONTH(N20),"",N20+1))</f>
        <v>10</v>
      </c>
      <c r="P20" s="68">
        <f t="shared" ref="P20:P24" si="20">IF(O20="","",IF(MONTH(O20+1)&lt;&gt;MONTH(O20),"",O20+1))</f>
        <v>11</v>
      </c>
      <c r="Q20" s="9"/>
      <c r="R20" s="68">
        <f>IF(X19="","",IF(MONTH(X19+1)&lt;&gt;MONTH(X19),"",X19+1))</f>
        <v>5</v>
      </c>
      <c r="S20" s="68">
        <f>IF(R20="","",IF(MONTH(R20+1)&lt;&gt;MONTH(R20),"",R20+1))</f>
        <v>6</v>
      </c>
      <c r="T20" s="71">
        <f t="shared" ref="T20:T24" si="21">IF(S20="","",IF(MONTH(S20+1)&lt;&gt;MONTH(S20),"",S20+1))</f>
        <v>7</v>
      </c>
      <c r="U20" s="68">
        <f t="shared" ref="U20:U24" si="22">IF(T20="","",IF(MONTH(T20+1)&lt;&gt;MONTH(T20),"",T20+1))</f>
        <v>8</v>
      </c>
      <c r="V20" s="68">
        <f t="shared" ref="V20:V24" si="23">IF(U20="","",IF(MONTH(U20+1)&lt;&gt;MONTH(U20),"",U20+1))</f>
        <v>9</v>
      </c>
      <c r="W20" s="68">
        <f t="shared" ref="W20:W24" si="24">IF(V20="","",IF(MONTH(V20+1)&lt;&gt;MONTH(V20),"",V20+1))</f>
        <v>10</v>
      </c>
      <c r="X20" s="68">
        <f t="shared" ref="X20:X24" si="25">IF(W20="","",IF(MONTH(W20+1)&lt;&gt;MONTH(W20),"",W20+1))</f>
        <v>11</v>
      </c>
      <c r="Y20" s="33"/>
      <c r="Z20" s="73">
        <v>44584</v>
      </c>
      <c r="AA20" s="74" t="s">
        <v>67</v>
      </c>
      <c r="AD20" s="24"/>
    </row>
    <row r="21" spans="1:30" s="10" customFormat="1" ht="18" customHeight="1" x14ac:dyDescent="0.55000000000000004">
      <c r="A21" s="5"/>
      <c r="B21" s="68">
        <f>IF(H20="","",IF(MONTH(H20+1)&lt;&gt;MONTH(H20),"",H20+1))</f>
        <v>15</v>
      </c>
      <c r="C21" s="68">
        <f>IF(B21="","",IF(MONTH(B21+1)&lt;&gt;MONTH(B21),"",B21+1))</f>
        <v>16</v>
      </c>
      <c r="D21" s="68">
        <f t="shared" si="15"/>
        <v>17</v>
      </c>
      <c r="E21" s="68">
        <f t="shared" si="15"/>
        <v>18</v>
      </c>
      <c r="F21" s="68">
        <f t="shared" si="15"/>
        <v>19</v>
      </c>
      <c r="G21" s="68">
        <f t="shared" si="15"/>
        <v>20</v>
      </c>
      <c r="H21" s="68">
        <f t="shared" si="15"/>
        <v>21</v>
      </c>
      <c r="I21" s="9"/>
      <c r="J21" s="68">
        <f>IF(P20="","",IF(MONTH(P20+1)&lt;&gt;MONTH(P20),"",P20+1))</f>
        <v>12</v>
      </c>
      <c r="K21" s="68">
        <f>IF(J21="","",IF(MONTH(J21+1)&lt;&gt;MONTH(J21),"",J21+1))</f>
        <v>13</v>
      </c>
      <c r="L21" s="68">
        <f t="shared" si="16"/>
        <v>14</v>
      </c>
      <c r="M21" s="68">
        <f t="shared" si="17"/>
        <v>15</v>
      </c>
      <c r="N21" s="68">
        <f t="shared" si="18"/>
        <v>16</v>
      </c>
      <c r="O21" s="70">
        <f t="shared" si="19"/>
        <v>17</v>
      </c>
      <c r="P21" s="70">
        <f t="shared" si="20"/>
        <v>18</v>
      </c>
      <c r="Q21" s="9"/>
      <c r="R21" s="68">
        <f>IF(X20="","",IF(MONTH(X20+1)&lt;&gt;MONTH(X20),"",X20+1))</f>
        <v>12</v>
      </c>
      <c r="S21" s="68">
        <f>IF(R21="","",IF(MONTH(R21+1)&lt;&gt;MONTH(R21),"",R21+1))</f>
        <v>13</v>
      </c>
      <c r="T21" s="68">
        <f t="shared" si="21"/>
        <v>14</v>
      </c>
      <c r="U21" s="68">
        <f t="shared" si="22"/>
        <v>15</v>
      </c>
      <c r="V21" s="68">
        <f t="shared" si="23"/>
        <v>16</v>
      </c>
      <c r="W21" s="68">
        <f t="shared" si="24"/>
        <v>17</v>
      </c>
      <c r="X21" s="68">
        <f t="shared" si="25"/>
        <v>18</v>
      </c>
      <c r="Y21" s="33"/>
      <c r="Z21" s="73"/>
      <c r="AA21" s="74" t="s">
        <v>68</v>
      </c>
      <c r="AD21" s="24"/>
    </row>
    <row r="22" spans="1:30" s="10" customFormat="1" ht="18" customHeight="1" x14ac:dyDescent="0.55000000000000004">
      <c r="A22" s="5"/>
      <c r="B22" s="68">
        <f>IF(H21="","",IF(MONTH(H21+1)&lt;&gt;MONTH(H21),"",H21+1))</f>
        <v>22</v>
      </c>
      <c r="C22" s="13">
        <f>IF(B22="","",IF(MONTH(B22+1)&lt;&gt;MONTH(B22),"",B22+1))</f>
        <v>23</v>
      </c>
      <c r="D22" s="68">
        <f t="shared" si="15"/>
        <v>24</v>
      </c>
      <c r="E22" s="68">
        <f t="shared" si="15"/>
        <v>25</v>
      </c>
      <c r="F22" s="68">
        <f t="shared" si="15"/>
        <v>26</v>
      </c>
      <c r="G22" s="68">
        <f t="shared" si="15"/>
        <v>27</v>
      </c>
      <c r="H22" s="68">
        <f t="shared" si="15"/>
        <v>28</v>
      </c>
      <c r="I22" s="9"/>
      <c r="J22" s="70">
        <f>IF(P21="","",IF(MONTH(P21+1)&lt;&gt;MONTH(P21),"",P21+1))</f>
        <v>19</v>
      </c>
      <c r="K22" s="68">
        <f>IF(J22="","",IF(MONTH(J22+1)&lt;&gt;MONTH(J22),"",J22+1))</f>
        <v>20</v>
      </c>
      <c r="L22" s="68">
        <f t="shared" si="16"/>
        <v>21</v>
      </c>
      <c r="M22" s="68">
        <f t="shared" si="17"/>
        <v>22</v>
      </c>
      <c r="N22" s="68">
        <f t="shared" si="18"/>
        <v>23</v>
      </c>
      <c r="O22" s="68">
        <f t="shared" si="19"/>
        <v>24</v>
      </c>
      <c r="P22" s="68">
        <f t="shared" si="20"/>
        <v>25</v>
      </c>
      <c r="Q22" s="9"/>
      <c r="R22" s="68">
        <f>IF(X21="","",IF(MONTH(X21+1)&lt;&gt;MONTH(X21),"",X21+1))</f>
        <v>19</v>
      </c>
      <c r="S22" s="68">
        <f>IF(R22="","",IF(MONTH(R22+1)&lt;&gt;MONTH(R22),"",R22+1))</f>
        <v>20</v>
      </c>
      <c r="T22" s="68">
        <f t="shared" si="21"/>
        <v>21</v>
      </c>
      <c r="U22" s="68">
        <f t="shared" si="22"/>
        <v>22</v>
      </c>
      <c r="V22" s="68">
        <f t="shared" si="23"/>
        <v>23</v>
      </c>
      <c r="W22" s="68">
        <f t="shared" si="24"/>
        <v>24</v>
      </c>
      <c r="X22" s="68">
        <f t="shared" si="25"/>
        <v>25</v>
      </c>
      <c r="Y22" s="33"/>
      <c r="Z22" s="79">
        <v>44594</v>
      </c>
      <c r="AA22" s="80" t="s">
        <v>77</v>
      </c>
    </row>
    <row r="23" spans="1:30" s="10" customFormat="1" ht="18" customHeight="1" x14ac:dyDescent="0.55000000000000004">
      <c r="A23" s="5"/>
      <c r="B23" s="68">
        <f>IF(H22="","",IF(MONTH(H22+1)&lt;&gt;MONTH(H22),"",H22+1))</f>
        <v>29</v>
      </c>
      <c r="C23" s="68">
        <f>IF(B23="","",IF(MONTH(B23+1)&lt;&gt;MONTH(B23),"",B23+1))</f>
        <v>30</v>
      </c>
      <c r="D23" s="68">
        <f t="shared" si="15"/>
        <v>31</v>
      </c>
      <c r="E23" s="68" t="str">
        <f t="shared" si="15"/>
        <v/>
      </c>
      <c r="F23" s="68" t="str">
        <f t="shared" si="15"/>
        <v/>
      </c>
      <c r="G23" s="68" t="str">
        <f t="shared" si="15"/>
        <v/>
      </c>
      <c r="H23" s="68" t="str">
        <f t="shared" si="15"/>
        <v/>
      </c>
      <c r="I23" s="9"/>
      <c r="J23" s="68">
        <f>IF(P22="","",IF(MONTH(P22+1)&lt;&gt;MONTH(P22),"",P22+1))</f>
        <v>26</v>
      </c>
      <c r="K23" s="68">
        <f>IF(J23="","",IF(MONTH(J23+1)&lt;&gt;MONTH(J23),"",J23+1))</f>
        <v>27</v>
      </c>
      <c r="L23" s="68">
        <f t="shared" si="16"/>
        <v>28</v>
      </c>
      <c r="M23" s="68">
        <f t="shared" si="17"/>
        <v>29</v>
      </c>
      <c r="N23" s="68">
        <f t="shared" si="18"/>
        <v>30</v>
      </c>
      <c r="O23" s="68">
        <f t="shared" si="19"/>
        <v>31</v>
      </c>
      <c r="P23" s="68" t="str">
        <f t="shared" si="20"/>
        <v/>
      </c>
      <c r="Q23" s="9"/>
      <c r="R23" s="68">
        <f>IF(X22="","",IF(MONTH(X22+1)&lt;&gt;MONTH(X22),"",X22+1))</f>
        <v>26</v>
      </c>
      <c r="S23" s="68">
        <f>IF(R23="","",IF(MONTH(R23+1)&lt;&gt;MONTH(R23),"",R23+1))</f>
        <v>27</v>
      </c>
      <c r="T23" s="68">
        <f t="shared" si="21"/>
        <v>28</v>
      </c>
      <c r="U23" s="68">
        <f t="shared" si="22"/>
        <v>29</v>
      </c>
      <c r="V23" s="68">
        <f t="shared" si="23"/>
        <v>30</v>
      </c>
      <c r="W23" s="68">
        <f t="shared" si="24"/>
        <v>31</v>
      </c>
      <c r="X23" s="68" t="str">
        <f t="shared" si="25"/>
        <v/>
      </c>
      <c r="Y23" s="33"/>
      <c r="Z23" s="67">
        <v>44985</v>
      </c>
      <c r="AA23" s="65" t="s">
        <v>69</v>
      </c>
    </row>
    <row r="24" spans="1:30" s="10" customFormat="1" ht="18" customHeight="1" x14ac:dyDescent="0.55000000000000004">
      <c r="A24" s="5"/>
      <c r="B24" s="13" t="str">
        <f>IF(H23="","",IF(MONTH(H23+1)&lt;&gt;MONTH(H23),"",H23+1))</f>
        <v/>
      </c>
      <c r="C24" s="13" t="str">
        <f>IF(B24="","",IF(MONTH(B24+1)&lt;&gt;MONTH(B24),"",B24+1))</f>
        <v/>
      </c>
      <c r="D24" s="13" t="str">
        <f t="shared" si="15"/>
        <v/>
      </c>
      <c r="E24" s="13" t="str">
        <f t="shared" si="15"/>
        <v/>
      </c>
      <c r="F24" s="13" t="str">
        <f t="shared" si="15"/>
        <v/>
      </c>
      <c r="G24" s="13" t="str">
        <f t="shared" si="15"/>
        <v/>
      </c>
      <c r="H24" s="13" t="str">
        <f t="shared" si="15"/>
        <v/>
      </c>
      <c r="I24" s="8"/>
      <c r="J24" s="13" t="str">
        <f>IF(P23="","",IF(MONTH(P23+1)&lt;&gt;MONTH(P23),"",P23+1))</f>
        <v/>
      </c>
      <c r="K24" s="13" t="str">
        <f>IF(J24="","",IF(MONTH(J24+1)&lt;&gt;MONTH(J24),"",J24+1))</f>
        <v/>
      </c>
      <c r="L24" s="13" t="str">
        <f t="shared" si="16"/>
        <v/>
      </c>
      <c r="M24" s="13" t="str">
        <f t="shared" si="17"/>
        <v/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 t="str">
        <f>IF(X23="","",IF(MONTH(X23+1)&lt;&gt;MONTH(X23),"",X23+1))</f>
        <v/>
      </c>
      <c r="S24" s="13" t="str">
        <f>IF(R24="","",IF(MONTH(R24+1)&lt;&gt;MONTH(R24),"",R24+1))</f>
        <v/>
      </c>
      <c r="T24" s="13" t="str">
        <f t="shared" si="21"/>
        <v/>
      </c>
      <c r="U24" s="13" t="str">
        <f t="shared" si="22"/>
        <v/>
      </c>
      <c r="V24" s="13" t="str">
        <f t="shared" si="23"/>
        <v/>
      </c>
      <c r="W24" s="13" t="str">
        <f t="shared" si="24"/>
        <v/>
      </c>
      <c r="X24" s="13" t="str">
        <f t="shared" si="25"/>
        <v/>
      </c>
      <c r="Y24" s="33"/>
      <c r="Z24" s="67">
        <v>45016</v>
      </c>
      <c r="AA24" s="66" t="s">
        <v>70</v>
      </c>
      <c r="AC24" s="10" t="s">
        <v>55</v>
      </c>
    </row>
    <row r="25" spans="1:30" ht="18.399999999999999" thickBot="1" x14ac:dyDescent="0.6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30"/>
      <c r="Z25" s="58"/>
      <c r="AA25" s="56"/>
    </row>
    <row r="26" spans="1:30" ht="21" customHeight="1" x14ac:dyDescent="0.65">
      <c r="A26" s="14"/>
      <c r="B26" s="81">
        <f>DATE(YEAR(R17+42),MONTH(R17+42),1)</f>
        <v>44652</v>
      </c>
      <c r="C26" s="81"/>
      <c r="D26" s="81"/>
      <c r="E26" s="81"/>
      <c r="F26" s="81"/>
      <c r="G26" s="81"/>
      <c r="H26" s="81"/>
      <c r="I26" s="21"/>
      <c r="J26" s="81">
        <f>DATE(YEAR(B26+42),MONTH(B26+42),1)</f>
        <v>44682</v>
      </c>
      <c r="K26" s="81"/>
      <c r="L26" s="81"/>
      <c r="M26" s="81"/>
      <c r="N26" s="81"/>
      <c r="O26" s="81"/>
      <c r="P26" s="81"/>
      <c r="Q26" s="21"/>
      <c r="R26" s="81">
        <f>DATE(YEAR(J26+42),MONTH(J26+42),1)</f>
        <v>44713</v>
      </c>
      <c r="S26" s="81"/>
      <c r="T26" s="81"/>
      <c r="U26" s="81"/>
      <c r="V26" s="81"/>
      <c r="W26" s="81"/>
      <c r="X26" s="81"/>
      <c r="Y26" s="30"/>
      <c r="Z26" s="59" t="s">
        <v>62</v>
      </c>
      <c r="AA26" s="62" t="s">
        <v>56</v>
      </c>
      <c r="AD26" s="28"/>
    </row>
    <row r="27" spans="1:30" ht="18.75" customHeight="1" x14ac:dyDescent="0.55000000000000004">
      <c r="A27" s="5"/>
      <c r="B27" s="22" t="str">
        <f>CHOOSE(1+MOD($O$3+1-2,7),"S","M","T","W","T","F","S")</f>
        <v>S</v>
      </c>
      <c r="C27" s="22" t="str">
        <f>CHOOSE(1+MOD($O$3+2-2,7),"S","M","T","W","T","F","S")</f>
        <v>M</v>
      </c>
      <c r="D27" s="22" t="str">
        <f>CHOOSE(1+MOD($O$3+3-2,7),"S","M","T","W","T","F","S")</f>
        <v>T</v>
      </c>
      <c r="E27" s="22" t="str">
        <f>CHOOSE(1+MOD($O$3+4-2,7),"S","M","T","W","T","F","S")</f>
        <v>W</v>
      </c>
      <c r="F27" s="22" t="str">
        <f>CHOOSE(1+MOD($O$3+5-2,7),"S","M","T","W","T","F","S")</f>
        <v>T</v>
      </c>
      <c r="G27" s="22" t="str">
        <f>CHOOSE(1+MOD($O$3+6-2,7),"S","M","T","W","T","F","S")</f>
        <v>F</v>
      </c>
      <c r="H27" s="22" t="str">
        <f>CHOOSE(1+MOD($O$3+7-2,7),"S","M","T","W","T","F","S")</f>
        <v>S</v>
      </c>
      <c r="I27" s="8"/>
      <c r="J27" s="22" t="str">
        <f>CHOOSE(1+MOD($O$3+1-2,7),"S","M","T","W","T","F","S")</f>
        <v>S</v>
      </c>
      <c r="K27" s="22" t="str">
        <f>CHOOSE(1+MOD($O$3+2-2,7),"S","M","T","W","T","F","S")</f>
        <v>M</v>
      </c>
      <c r="L27" s="22" t="str">
        <f>CHOOSE(1+MOD($O$3+3-2,7),"S","M","T","W","T","F","S")</f>
        <v>T</v>
      </c>
      <c r="M27" s="22" t="str">
        <f>CHOOSE(1+MOD($O$3+4-2,7),"S","M","T","W","T","F","S")</f>
        <v>W</v>
      </c>
      <c r="N27" s="22" t="str">
        <f>CHOOSE(1+MOD($O$3+5-2,7),"S","M","T","W","T","F","S")</f>
        <v>T</v>
      </c>
      <c r="O27" s="22" t="str">
        <f>CHOOSE(1+MOD($O$3+6-2,7),"S","M","T","W","T","F","S")</f>
        <v>F</v>
      </c>
      <c r="P27" s="22" t="str">
        <f>CHOOSE(1+MOD($O$3+7-2,7),"S","M","T","W","T","F","S")</f>
        <v>S</v>
      </c>
      <c r="Q27" s="9"/>
      <c r="R27" s="22" t="str">
        <f>CHOOSE(1+MOD($O$3+1-2,7),"S","M","T","W","T","F","S")</f>
        <v>S</v>
      </c>
      <c r="S27" s="22" t="str">
        <f>CHOOSE(1+MOD($O$3+2-2,7),"S","M","T","W","T","F","S")</f>
        <v>M</v>
      </c>
      <c r="T27" s="22" t="str">
        <f>CHOOSE(1+MOD($O$3+3-2,7),"S","M","T","W","T","F","S")</f>
        <v>T</v>
      </c>
      <c r="U27" s="22" t="str">
        <f>CHOOSE(1+MOD($O$3+4-2,7),"S","M","T","W","T","F","S")</f>
        <v>W</v>
      </c>
      <c r="V27" s="22" t="str">
        <f>CHOOSE(1+MOD($O$3+5-2,7),"S","M","T","W","T","F","S")</f>
        <v>T</v>
      </c>
      <c r="W27" s="22" t="str">
        <f>CHOOSE(1+MOD($O$3+6-2,7),"S","M","T","W","T","F","S")</f>
        <v>F</v>
      </c>
      <c r="X27" s="22" t="str">
        <f>CHOOSE(1+MOD($O$3+7-2,7),"S","M","T","W","T","F","S")</f>
        <v>S</v>
      </c>
      <c r="Y27" s="30"/>
      <c r="Z27" s="63">
        <v>44687</v>
      </c>
      <c r="AA27" s="64" t="s">
        <v>63</v>
      </c>
    </row>
    <row r="28" spans="1:30" ht="18" x14ac:dyDescent="0.55000000000000004">
      <c r="A28" s="5"/>
      <c r="B28" s="68" t="str">
        <f>IF(WEEKDAY(B26,1)=MOD($O$3,7),B26,"")</f>
        <v/>
      </c>
      <c r="C28" s="68" t="str">
        <f>IF(B28="",IF(WEEKDAY(B26,1)=MOD($O$3,7)+1,B26,""),B28+1)</f>
        <v/>
      </c>
      <c r="D28" s="68" t="str">
        <f>IF(C28="",IF(WEEKDAY(B26,1)=MOD($O$3+1,7)+1,B26,""),C28+1)</f>
        <v/>
      </c>
      <c r="E28" s="68" t="str">
        <f>IF(D28="",IF(WEEKDAY(B26,1)=MOD($O$3+2,7)+1,B26,""),D28+1)</f>
        <v/>
      </c>
      <c r="F28" s="68" t="str">
        <f>IF(E28="",IF(WEEKDAY(B26,1)=MOD($O$3+3,7)+1,B26,""),E28+1)</f>
        <v/>
      </c>
      <c r="G28" s="68"/>
      <c r="H28" s="72">
        <v>1</v>
      </c>
      <c r="I28" s="9"/>
      <c r="J28" s="68"/>
      <c r="K28" s="68">
        <v>1</v>
      </c>
      <c r="L28" s="68">
        <f>IF(K28="",IF(WEEKDAY(J26,1)=MOD($O$3+1,7)+1,J26,""),K28+1)</f>
        <v>2</v>
      </c>
      <c r="M28" s="68">
        <f>IF(L28="",IF(WEEKDAY(J26,1)=MOD($O$3+2,7)+1,J26,""),L28+1)</f>
        <v>3</v>
      </c>
      <c r="N28" s="68">
        <f>IF(M28="",IF(WEEKDAY(J26,1)=MOD($O$3+3,7)+1,J26,""),M28+1)</f>
        <v>4</v>
      </c>
      <c r="O28" s="68">
        <f>IF(N28="",IF(WEEKDAY(J26,1)=MOD($O$3+4,7)+1,J26,""),N28+1)</f>
        <v>5</v>
      </c>
      <c r="P28" s="70">
        <f>IF(O28="",IF(WEEKDAY(J26,1)=MOD($O$3+5,7)+1,J26,""),O28+1)</f>
        <v>6</v>
      </c>
      <c r="Q28" s="9"/>
      <c r="R28" s="68" t="str">
        <f>IF(WEEKDAY(R26,1)=MOD($O$3,7),R26,"")</f>
        <v/>
      </c>
      <c r="S28" s="68" t="str">
        <f>IF(R28="",IF(WEEKDAY(R26,1)=MOD($O$3,7)+1,R26,""),R28+1)</f>
        <v/>
      </c>
      <c r="T28" s="68" t="str">
        <f>IF(S28="",IF(WEEKDAY(R26,1)=MOD($O$3+1,7)+1,R26,""),S28+1)</f>
        <v/>
      </c>
      <c r="U28" s="68"/>
      <c r="V28" s="68">
        <v>1</v>
      </c>
      <c r="W28" s="68">
        <f>IF(V28="",IF(WEEKDAY(R26,1)=MOD($O$3+4,7)+1,R26,""),V28+1)</f>
        <v>2</v>
      </c>
      <c r="X28" s="68">
        <f>IF(W28="",IF(WEEKDAY(R26,1)=MOD($O$3+5,7)+1,R26,""),W28+1)</f>
        <v>3</v>
      </c>
      <c r="Y28" s="30"/>
      <c r="Z28" s="73"/>
      <c r="AA28" s="74" t="s">
        <v>75</v>
      </c>
    </row>
    <row r="29" spans="1:30" ht="18" x14ac:dyDescent="0.55000000000000004">
      <c r="A29" s="5"/>
      <c r="B29" s="68">
        <f>IF(H28="","",IF(MONTH(H28+1)&lt;&gt;MONTH(H28),"",H28+1))</f>
        <v>2</v>
      </c>
      <c r="C29" s="68">
        <f>IF(B29="","",IF(MONTH(B29+1)&lt;&gt;MONTH(B29),"",B29+1))</f>
        <v>3</v>
      </c>
      <c r="D29" s="71">
        <f t="shared" ref="D29:D33" si="26">IF(C29="","",IF(MONTH(C29+1)&lt;&gt;MONTH(C29),"",C29+1))</f>
        <v>4</v>
      </c>
      <c r="E29" s="68">
        <f t="shared" ref="E29:E33" si="27">IF(D29="","",IF(MONTH(D29+1)&lt;&gt;MONTH(D29),"",D29+1))</f>
        <v>5</v>
      </c>
      <c r="F29" s="68">
        <f t="shared" ref="F29:F33" si="28">IF(E29="","",IF(MONTH(E29+1)&lt;&gt;MONTH(E29),"",E29+1))</f>
        <v>6</v>
      </c>
      <c r="G29" s="68">
        <f t="shared" ref="G29:G33" si="29">IF(F29="","",IF(MONTH(F29+1)&lt;&gt;MONTH(F29),"",F29+1))</f>
        <v>7</v>
      </c>
      <c r="H29" s="68">
        <f t="shared" ref="H29:H33" si="30">IF(G29="","",IF(MONTH(G29+1)&lt;&gt;MONTH(G29),"",G29+1))</f>
        <v>8</v>
      </c>
      <c r="I29" s="9"/>
      <c r="J29" s="68">
        <f>IF(P28="","",IF(MONTH(P28+1)&lt;&gt;MONTH(P28),"",P28+1))</f>
        <v>7</v>
      </c>
      <c r="K29" s="68">
        <f>IF(J29="","",IF(MONTH(J29+1)&lt;&gt;MONTH(J29),"",J29+1))</f>
        <v>8</v>
      </c>
      <c r="L29" s="71">
        <f t="shared" ref="L29:L33" si="31">IF(K29="","",IF(MONTH(K29+1)&lt;&gt;MONTH(K29),"",K29+1))</f>
        <v>9</v>
      </c>
      <c r="M29" s="68">
        <f t="shared" ref="M29:M33" si="32">IF(L29="","",IF(MONTH(L29+1)&lt;&gt;MONTH(L29),"",L29+1))</f>
        <v>10</v>
      </c>
      <c r="N29" s="68">
        <f t="shared" ref="N29:N33" si="33">IF(M29="","",IF(MONTH(M29+1)&lt;&gt;MONTH(M29),"",M29+1))</f>
        <v>11</v>
      </c>
      <c r="O29" s="68">
        <f t="shared" ref="O29:O33" si="34">IF(N29="","",IF(MONTH(N29+1)&lt;&gt;MONTH(N29),"",N29+1))</f>
        <v>12</v>
      </c>
      <c r="P29" s="68">
        <f t="shared" ref="P29:P33" si="35">IF(O29="","",IF(MONTH(O29+1)&lt;&gt;MONTH(O29),"",O29+1))</f>
        <v>13</v>
      </c>
      <c r="Q29" s="9"/>
      <c r="R29" s="68">
        <f>IF(X28="","",IF(MONTH(X28+1)&lt;&gt;MONTH(X28),"",X28+1))</f>
        <v>4</v>
      </c>
      <c r="S29" s="68">
        <f>IF(R29="","",IF(MONTH(R29+1)&lt;&gt;MONTH(R29),"",R29+1))</f>
        <v>5</v>
      </c>
      <c r="T29" s="71">
        <f t="shared" ref="T29:T33" si="36">IF(S29="","",IF(MONTH(S29+1)&lt;&gt;MONTH(S29),"",S29+1))</f>
        <v>6</v>
      </c>
      <c r="U29" s="68">
        <f t="shared" ref="U29:U33" si="37">IF(T29="","",IF(MONTH(T29+1)&lt;&gt;MONTH(T29),"",T29+1))</f>
        <v>7</v>
      </c>
      <c r="V29" s="68">
        <f t="shared" ref="V29:V33" si="38">IF(U29="","",IF(MONTH(U29+1)&lt;&gt;MONTH(U29),"",U29+1))</f>
        <v>8</v>
      </c>
      <c r="W29" s="68">
        <f t="shared" ref="W29:W33" si="39">IF(V29="","",IF(MONTH(V29+1)&lt;&gt;MONTH(V29),"",V29+1))</f>
        <v>9</v>
      </c>
      <c r="X29" s="68">
        <f t="shared" ref="X29:X33" si="40">IF(W29="","",IF(MONTH(W29+1)&lt;&gt;MONTH(W29),"",W29+1))</f>
        <v>10</v>
      </c>
      <c r="Y29" s="30"/>
      <c r="Z29" s="73">
        <v>44666</v>
      </c>
      <c r="AA29" s="74" t="s">
        <v>74</v>
      </c>
    </row>
    <row r="30" spans="1:30" ht="18" x14ac:dyDescent="0.55000000000000004">
      <c r="A30" s="5"/>
      <c r="B30" s="68">
        <f>IF(H29="","",IF(MONTH(H29+1)&lt;&gt;MONTH(H29),"",H29+1))</f>
        <v>9</v>
      </c>
      <c r="C30" s="68">
        <f>IF(B30="","",IF(MONTH(B30+1)&lt;&gt;MONTH(B30),"",B30+1))</f>
        <v>10</v>
      </c>
      <c r="D30" s="68">
        <f t="shared" si="26"/>
        <v>11</v>
      </c>
      <c r="E30" s="68">
        <f t="shared" si="27"/>
        <v>12</v>
      </c>
      <c r="F30" s="68">
        <f t="shared" si="28"/>
        <v>13</v>
      </c>
      <c r="G30" s="68">
        <f t="shared" si="29"/>
        <v>14</v>
      </c>
      <c r="H30" s="72">
        <v>15</v>
      </c>
      <c r="I30" s="9"/>
      <c r="J30" s="68">
        <f>IF(P29="","",IF(MONTH(P29+1)&lt;&gt;MONTH(P29),"",P29+1))</f>
        <v>14</v>
      </c>
      <c r="K30" s="68">
        <f>IF(J30="","",IF(MONTH(J30+1)&lt;&gt;MONTH(J30),"",J30+1))</f>
        <v>15</v>
      </c>
      <c r="L30" s="68">
        <f t="shared" si="31"/>
        <v>16</v>
      </c>
      <c r="M30" s="68">
        <f t="shared" si="32"/>
        <v>17</v>
      </c>
      <c r="N30" s="68">
        <f t="shared" si="33"/>
        <v>18</v>
      </c>
      <c r="O30" s="68">
        <f t="shared" si="34"/>
        <v>19</v>
      </c>
      <c r="P30" s="68">
        <f t="shared" si="35"/>
        <v>20</v>
      </c>
      <c r="Q30" s="9"/>
      <c r="R30" s="68">
        <f>IF(X29="","",IF(MONTH(X29+1)&lt;&gt;MONTH(X29),"",X29+1))</f>
        <v>11</v>
      </c>
      <c r="S30" s="68">
        <f>IF(R30="","",IF(MONTH(R30+1)&lt;&gt;MONTH(R30),"",R30+1))</f>
        <v>12</v>
      </c>
      <c r="T30" s="68">
        <f t="shared" si="36"/>
        <v>13</v>
      </c>
      <c r="U30" s="68">
        <f t="shared" si="37"/>
        <v>14</v>
      </c>
      <c r="V30" s="68">
        <f t="shared" si="38"/>
        <v>15</v>
      </c>
      <c r="W30" s="68">
        <f t="shared" si="39"/>
        <v>16</v>
      </c>
      <c r="X30" s="68">
        <f t="shared" si="40"/>
        <v>17</v>
      </c>
      <c r="Y30" s="30"/>
      <c r="Z30" s="73"/>
      <c r="AA30" s="74" t="s">
        <v>76</v>
      </c>
    </row>
    <row r="31" spans="1:30" ht="18" x14ac:dyDescent="0.55000000000000004">
      <c r="A31" s="5"/>
      <c r="B31" s="68">
        <f>IF(H30="","",IF(MONTH(H30+1)&lt;&gt;MONTH(H30),"",H30+1))</f>
        <v>16</v>
      </c>
      <c r="C31" s="13">
        <f>IF(B31="","",IF(MONTH(B31+1)&lt;&gt;MONTH(B31),"",B31+1))</f>
        <v>17</v>
      </c>
      <c r="D31" s="68">
        <f t="shared" si="26"/>
        <v>18</v>
      </c>
      <c r="E31" s="68">
        <f t="shared" si="27"/>
        <v>19</v>
      </c>
      <c r="F31" s="68">
        <f t="shared" si="28"/>
        <v>20</v>
      </c>
      <c r="G31" s="68">
        <f t="shared" si="29"/>
        <v>21</v>
      </c>
      <c r="H31" s="68">
        <f t="shared" si="30"/>
        <v>22</v>
      </c>
      <c r="I31" s="9"/>
      <c r="J31" s="68">
        <f>IF(P30="","",IF(MONTH(P30+1)&lt;&gt;MONTH(P30),"",P30+1))</f>
        <v>21</v>
      </c>
      <c r="K31" s="68">
        <f>IF(J31="","",IF(MONTH(J31+1)&lt;&gt;MONTH(J31),"",J31+1))</f>
        <v>22</v>
      </c>
      <c r="L31" s="68">
        <f t="shared" si="31"/>
        <v>23</v>
      </c>
      <c r="M31" s="68">
        <f t="shared" si="32"/>
        <v>24</v>
      </c>
      <c r="N31" s="68">
        <f t="shared" si="33"/>
        <v>25</v>
      </c>
      <c r="O31" s="68">
        <f t="shared" si="34"/>
        <v>26</v>
      </c>
      <c r="P31" s="68">
        <f t="shared" si="35"/>
        <v>27</v>
      </c>
      <c r="Q31" s="9"/>
      <c r="R31" s="68">
        <f>IF(X30="","",IF(MONTH(X30+1)&lt;&gt;MONTH(X30),"",X30+1))</f>
        <v>18</v>
      </c>
      <c r="S31" s="68">
        <f>IF(R31="","",IF(MONTH(R31+1)&lt;&gt;MONTH(R31),"",R31+1))</f>
        <v>19</v>
      </c>
      <c r="T31" s="68">
        <f t="shared" si="36"/>
        <v>20</v>
      </c>
      <c r="U31" s="68">
        <f t="shared" si="37"/>
        <v>21</v>
      </c>
      <c r="V31" s="68">
        <f t="shared" si="38"/>
        <v>22</v>
      </c>
      <c r="W31" s="68">
        <f t="shared" si="39"/>
        <v>23</v>
      </c>
      <c r="X31" s="68">
        <f t="shared" si="40"/>
        <v>24</v>
      </c>
      <c r="Y31" s="30"/>
      <c r="Z31" s="53"/>
      <c r="AA31" s="54"/>
    </row>
    <row r="32" spans="1:30" ht="18" x14ac:dyDescent="0.55000000000000004">
      <c r="A32" s="5"/>
      <c r="B32" s="68">
        <f>IF(H31="","",IF(MONTH(H31+1)&lt;&gt;MONTH(H31),"",H31+1))</f>
        <v>23</v>
      </c>
      <c r="C32" s="68">
        <f>IF(B32="","",IF(MONTH(B32+1)&lt;&gt;MONTH(B32),"",B32+1))</f>
        <v>24</v>
      </c>
      <c r="D32" s="68">
        <f t="shared" si="26"/>
        <v>25</v>
      </c>
      <c r="E32" s="68">
        <f t="shared" si="27"/>
        <v>26</v>
      </c>
      <c r="F32" s="68">
        <f t="shared" si="28"/>
        <v>27</v>
      </c>
      <c r="G32" s="68">
        <f t="shared" si="29"/>
        <v>28</v>
      </c>
      <c r="H32" s="68">
        <f t="shared" si="30"/>
        <v>29</v>
      </c>
      <c r="I32" s="9"/>
      <c r="J32" s="68">
        <f>IF(P31="","",IF(MONTH(P31+1)&lt;&gt;MONTH(P31),"",P31+1))</f>
        <v>28</v>
      </c>
      <c r="K32" s="68">
        <f>IF(J32="","",IF(MONTH(J32+1)&lt;&gt;MONTH(J32),"",J32+1))</f>
        <v>29</v>
      </c>
      <c r="L32" s="68">
        <f t="shared" si="31"/>
        <v>30</v>
      </c>
      <c r="M32" s="68">
        <f t="shared" si="32"/>
        <v>31</v>
      </c>
      <c r="N32" s="68" t="str">
        <f t="shared" si="33"/>
        <v/>
      </c>
      <c r="O32" s="68" t="str">
        <f t="shared" si="34"/>
        <v/>
      </c>
      <c r="P32" s="68" t="str">
        <f t="shared" si="35"/>
        <v/>
      </c>
      <c r="Q32" s="9"/>
      <c r="R32" s="68">
        <f>IF(X31="","",IF(MONTH(X31+1)&lt;&gt;MONTH(X31),"",X31+1))</f>
        <v>25</v>
      </c>
      <c r="S32" s="68">
        <f>IF(R32="","",IF(MONTH(R32+1)&lt;&gt;MONTH(R32),"",R32+1))</f>
        <v>26</v>
      </c>
      <c r="T32" s="68">
        <f t="shared" si="36"/>
        <v>27</v>
      </c>
      <c r="U32" s="68">
        <f t="shared" si="37"/>
        <v>28</v>
      </c>
      <c r="V32" s="68">
        <f t="shared" si="38"/>
        <v>29</v>
      </c>
      <c r="W32" s="68">
        <f t="shared" si="39"/>
        <v>30</v>
      </c>
      <c r="X32" s="68">
        <f t="shared" si="40"/>
        <v>31</v>
      </c>
      <c r="Y32" s="30"/>
      <c r="Z32" s="53"/>
      <c r="AA32" s="57"/>
    </row>
    <row r="33" spans="1:27" ht="18" x14ac:dyDescent="0.55000000000000004">
      <c r="A33" s="5"/>
      <c r="B33" s="13">
        <f>IF(H32="","",IF(MONTH(H32+1)&lt;&gt;MONTH(H32),"",H32+1))</f>
        <v>30</v>
      </c>
      <c r="C33" s="13">
        <f>IF(B33="","",IF(MONTH(B33+1)&lt;&gt;MONTH(B33),"",B33+1))</f>
        <v>31</v>
      </c>
      <c r="D33" s="13" t="str">
        <f t="shared" si="26"/>
        <v/>
      </c>
      <c r="E33" s="13" t="str">
        <f t="shared" si="27"/>
        <v/>
      </c>
      <c r="F33" s="13" t="str">
        <f t="shared" si="28"/>
        <v/>
      </c>
      <c r="G33" s="13" t="str">
        <f t="shared" si="29"/>
        <v/>
      </c>
      <c r="H33" s="13" t="str">
        <f t="shared" si="30"/>
        <v/>
      </c>
      <c r="I33" s="8"/>
      <c r="J33" s="13" t="str">
        <f>IF(P32="","",IF(MONTH(P32+1)&lt;&gt;MONTH(P32),"",P32+1))</f>
        <v/>
      </c>
      <c r="K33" s="13" t="str">
        <f>IF(J33="","",IF(MONTH(J33+1)&lt;&gt;MONTH(J33),"",J33+1))</f>
        <v/>
      </c>
      <c r="L33" s="13" t="str">
        <f t="shared" si="31"/>
        <v/>
      </c>
      <c r="M33" s="13" t="str">
        <f t="shared" si="32"/>
        <v/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 t="str">
        <f>IF(X32="","",IF(MONTH(X32+1)&lt;&gt;MONTH(X32),"",X32+1))</f>
        <v/>
      </c>
      <c r="S33" s="13" t="str">
        <f>IF(R33="","",IF(MONTH(R33+1)&lt;&gt;MONTH(R33),"",R33+1))</f>
        <v/>
      </c>
      <c r="T33" s="13" t="str">
        <f t="shared" si="36"/>
        <v/>
      </c>
      <c r="U33" s="13" t="str">
        <f t="shared" si="37"/>
        <v/>
      </c>
      <c r="V33" s="13" t="str">
        <f t="shared" si="38"/>
        <v/>
      </c>
      <c r="W33" s="13" t="str">
        <f t="shared" si="39"/>
        <v/>
      </c>
      <c r="X33" s="13" t="str">
        <f t="shared" si="40"/>
        <v/>
      </c>
      <c r="Y33" s="30"/>
      <c r="Z33" s="53"/>
      <c r="AA33" s="54"/>
    </row>
    <row r="34" spans="1:27" ht="18.399999999999999" thickBot="1" x14ac:dyDescent="0.6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30"/>
      <c r="Z34" s="58"/>
      <c r="AA34" s="56"/>
    </row>
    <row r="35" spans="1:27" ht="21" x14ac:dyDescent="0.65">
      <c r="A35" s="14"/>
      <c r="B35" s="81">
        <f>DATE(YEAR(R26+42),MONTH(R26+42),1)</f>
        <v>44743</v>
      </c>
      <c r="C35" s="81"/>
      <c r="D35" s="81"/>
      <c r="E35" s="81"/>
      <c r="F35" s="81"/>
      <c r="G35" s="81"/>
      <c r="H35" s="81"/>
      <c r="I35" s="21"/>
      <c r="J35" s="81">
        <f>DATE(YEAR(B35+42),MONTH(B35+42),1)</f>
        <v>44774</v>
      </c>
      <c r="K35" s="81"/>
      <c r="L35" s="81"/>
      <c r="M35" s="81"/>
      <c r="N35" s="81"/>
      <c r="O35" s="81"/>
      <c r="P35" s="81"/>
      <c r="Q35" s="21"/>
      <c r="R35" s="81">
        <f>DATE(YEAR(J35+42),MONTH(J35+42),1)</f>
        <v>44805</v>
      </c>
      <c r="S35" s="81"/>
      <c r="T35" s="81"/>
      <c r="U35" s="81"/>
      <c r="V35" s="81"/>
      <c r="W35" s="81"/>
      <c r="X35" s="81"/>
      <c r="Y35" s="30"/>
      <c r="Z35" s="61" t="s">
        <v>64</v>
      </c>
      <c r="AA35" s="62" t="s">
        <v>56</v>
      </c>
    </row>
    <row r="36" spans="1:27" ht="18" x14ac:dyDescent="0.55000000000000004">
      <c r="A36" s="5"/>
      <c r="B36" s="22" t="str">
        <f>CHOOSE(1+MOD($O$3+1-2,7),"S","M","T","W","T","F","S")</f>
        <v>S</v>
      </c>
      <c r="C36" s="22" t="str">
        <f>CHOOSE(1+MOD($O$3+2-2,7),"S","M","T","W","T","F","S")</f>
        <v>M</v>
      </c>
      <c r="D36" s="22" t="str">
        <f>CHOOSE(1+MOD($O$3+3-2,7),"S","M","T","W","T","F","S")</f>
        <v>T</v>
      </c>
      <c r="E36" s="22" t="str">
        <f>CHOOSE(1+MOD($O$3+4-2,7),"S","M","T","W","T","F","S")</f>
        <v>W</v>
      </c>
      <c r="F36" s="22" t="str">
        <f>CHOOSE(1+MOD($O$3+5-2,7),"S","M","T","W","T","F","S")</f>
        <v>T</v>
      </c>
      <c r="G36" s="22" t="str">
        <f>CHOOSE(1+MOD($O$3+6-2,7),"S","M","T","W","T","F","S")</f>
        <v>F</v>
      </c>
      <c r="H36" s="22" t="str">
        <f>CHOOSE(1+MOD($O$3+7-2,7),"S","M","T","W","T","F","S")</f>
        <v>S</v>
      </c>
      <c r="I36" s="8"/>
      <c r="J36" s="22" t="str">
        <f>CHOOSE(1+MOD($O$3+1-2,7),"S","M","T","W","T","F","S")</f>
        <v>S</v>
      </c>
      <c r="K36" s="22" t="str">
        <f>CHOOSE(1+MOD($O$3+2-2,7),"S","M","T","W","T","F","S")</f>
        <v>M</v>
      </c>
      <c r="L36" s="22" t="str">
        <f>CHOOSE(1+MOD($O$3+3-2,7),"S","M","T","W","T","F","S")</f>
        <v>T</v>
      </c>
      <c r="M36" s="22" t="str">
        <f>CHOOSE(1+MOD($O$3+4-2,7),"S","M","T","W","T","F","S")</f>
        <v>W</v>
      </c>
      <c r="N36" s="22" t="str">
        <f>CHOOSE(1+MOD($O$3+5-2,7),"S","M","T","W","T","F","S")</f>
        <v>T</v>
      </c>
      <c r="O36" s="22" t="str">
        <f>CHOOSE(1+MOD($O$3+6-2,7),"S","M","T","W","T","F","S")</f>
        <v>F</v>
      </c>
      <c r="P36" s="22" t="str">
        <f>CHOOSE(1+MOD($O$3+7-2,7),"S","M","T","W","T","F","S")</f>
        <v>S</v>
      </c>
      <c r="Q36" s="9"/>
      <c r="R36" s="22" t="str">
        <f>CHOOSE(1+MOD($O$3+1-2,7),"S","M","T","W","T","F","S")</f>
        <v>S</v>
      </c>
      <c r="S36" s="22" t="str">
        <f>CHOOSE(1+MOD($O$3+2-2,7),"S","M","T","W","T","F","S")</f>
        <v>M</v>
      </c>
      <c r="T36" s="22" t="str">
        <f>CHOOSE(1+MOD($O$3+3-2,7),"S","M","T","W","T","F","S")</f>
        <v>T</v>
      </c>
      <c r="U36" s="22" t="str">
        <f>CHOOSE(1+MOD($O$3+4-2,7),"S","M","T","W","T","F","S")</f>
        <v>W</v>
      </c>
      <c r="V36" s="22" t="str">
        <f>CHOOSE(1+MOD($O$3+5-2,7),"S","M","T","W","T","F","S")</f>
        <v>T</v>
      </c>
      <c r="W36" s="22" t="str">
        <f>CHOOSE(1+MOD($O$3+6-2,7),"S","M","T","W","T","F","S")</f>
        <v>F</v>
      </c>
      <c r="X36" s="22" t="str">
        <f>CHOOSE(1+MOD($O$3+7-2,7),"S","M","T","W","T","F","S")</f>
        <v>S</v>
      </c>
      <c r="Y36" s="30"/>
      <c r="Z36" s="63" t="s">
        <v>65</v>
      </c>
      <c r="AA36" s="64" t="s">
        <v>63</v>
      </c>
    </row>
    <row r="37" spans="1:27" ht="18" x14ac:dyDescent="0.55000000000000004">
      <c r="A37" s="5"/>
      <c r="B37" s="68" t="str">
        <f>IF(WEEKDAY(B35,1)=MOD($O$3,7),B35,"")</f>
        <v/>
      </c>
      <c r="C37" s="68" t="str">
        <f>IF(B37="",IF(WEEKDAY(B35,1)=MOD($O$3,7)+1,B35,""),B37+1)</f>
        <v/>
      </c>
      <c r="D37" s="68" t="str">
        <f>IF(C37="",IF(WEEKDAY(B35,1)=MOD($O$3+1,7)+1,B35,""),C37+1)</f>
        <v/>
      </c>
      <c r="E37" s="68" t="str">
        <f>IF(D37="",IF(WEEKDAY(B35,1)=MOD($O$3+2,7)+1,B35,""),D37+1)</f>
        <v/>
      </c>
      <c r="F37" s="68" t="str">
        <f>IF(E37="",IF(WEEKDAY(B35,1)=MOD($O$3+3,7)+1,B35,""),E37+1)</f>
        <v/>
      </c>
      <c r="G37" s="68"/>
      <c r="H37" s="68">
        <v>1</v>
      </c>
      <c r="I37" s="9"/>
      <c r="J37" s="68" t="str">
        <f>IF(WEEKDAY(J35,1)=MOD($O$3,7),J35,"")</f>
        <v/>
      </c>
      <c r="K37" s="68"/>
      <c r="L37" s="71">
        <v>1</v>
      </c>
      <c r="M37" s="68">
        <f>IF(L37="",IF(WEEKDAY(J35,1)=MOD($O$3+2,7)+1,J35,""),L37+1)</f>
        <v>2</v>
      </c>
      <c r="N37" s="68">
        <f>IF(M37="",IF(WEEKDAY(J35,1)=MOD($O$3+3,7)+1,J35,""),M37+1)</f>
        <v>3</v>
      </c>
      <c r="O37" s="68">
        <f>IF(N37="",IF(WEEKDAY(J35,1)=MOD($O$3+4,7)+1,J35,""),N37+1)</f>
        <v>4</v>
      </c>
      <c r="P37" s="68">
        <f>IF(O37="",IF(WEEKDAY(J35,1)=MOD($O$3+5,7)+1,J35,""),O37+1)</f>
        <v>5</v>
      </c>
      <c r="Q37" s="9"/>
      <c r="R37" s="68" t="str">
        <f>IF(WEEKDAY(R35,1)=MOD($O$3,7),R35,"")</f>
        <v/>
      </c>
      <c r="S37" s="68" t="str">
        <f>IF(R37="",IF(WEEKDAY(R35,1)=MOD($O$3,7)+1,R35,""),R37+1)</f>
        <v/>
      </c>
      <c r="T37" s="68" t="str">
        <f>IF(S37="",IF(WEEKDAY(R35,1)=MOD($O$3+1,7)+1,R35,""),S37+1)</f>
        <v/>
      </c>
      <c r="U37" s="68" t="str">
        <f>IF(T37="",IF(WEEKDAY(R35,1)=MOD($O$3+2,7)+1,R35,""),T37+1)</f>
        <v/>
      </c>
      <c r="V37" s="68"/>
      <c r="W37" s="68">
        <v>1</v>
      </c>
      <c r="X37" s="68">
        <f>IF(W37="",IF(WEEKDAY(R35,1)=MOD($O$3+5,7)+1,R35,""),W37+1)</f>
        <v>2</v>
      </c>
      <c r="Y37" s="30"/>
      <c r="Z37" s="73"/>
      <c r="AA37" s="74" t="s">
        <v>66</v>
      </c>
    </row>
    <row r="38" spans="1:27" ht="18" x14ac:dyDescent="0.55000000000000004">
      <c r="A38" s="5"/>
      <c r="B38" s="76">
        <f>IF(H37="","",IF(MONTH(H37+1)&lt;&gt;MONTH(H37),"",H37+1))</f>
        <v>2</v>
      </c>
      <c r="C38" s="76">
        <f>IF(B38="","",IF(MONTH(B38+1)&lt;&gt;MONTH(B38),"",B38+1))</f>
        <v>3</v>
      </c>
      <c r="D38" s="76">
        <f t="shared" ref="D38:D42" si="41">IF(C38="","",IF(MONTH(C38+1)&lt;&gt;MONTH(C38),"",C38+1))</f>
        <v>4</v>
      </c>
      <c r="E38" s="76">
        <f t="shared" ref="E38:E42" si="42">IF(D38="","",IF(MONTH(D38+1)&lt;&gt;MONTH(D38),"",D38+1))</f>
        <v>5</v>
      </c>
      <c r="F38" s="68">
        <f t="shared" ref="F38:F42" si="43">IF(E38="","",IF(MONTH(E38+1)&lt;&gt;MONTH(E38),"",E38+1))</f>
        <v>6</v>
      </c>
      <c r="G38" s="68">
        <f t="shared" ref="G38:G42" si="44">IF(F38="","",IF(MONTH(F38+1)&lt;&gt;MONTH(F38),"",F38+1))</f>
        <v>7</v>
      </c>
      <c r="H38" s="68">
        <f t="shared" ref="H38:H42" si="45">IF(G38="","",IF(MONTH(G38+1)&lt;&gt;MONTH(G38),"",G38+1))</f>
        <v>8</v>
      </c>
      <c r="I38" s="9"/>
      <c r="J38" s="68">
        <f>IF(P37="","",IF(MONTH(P37+1)&lt;&gt;MONTH(P37),"",P37+1))</f>
        <v>6</v>
      </c>
      <c r="K38" s="68">
        <f>IF(J38="","",IF(MONTH(J38+1)&lt;&gt;MONTH(J38),"",J38+1))</f>
        <v>7</v>
      </c>
      <c r="L38" s="68">
        <f t="shared" ref="L38:L42" si="46">IF(K38="","",IF(MONTH(K38+1)&lt;&gt;MONTH(K38),"",K38+1))</f>
        <v>8</v>
      </c>
      <c r="M38" s="68">
        <f t="shared" ref="M38:M42" si="47">IF(L38="","",IF(MONTH(L38+1)&lt;&gt;MONTH(L38),"",L38+1))</f>
        <v>9</v>
      </c>
      <c r="N38" s="68">
        <f t="shared" ref="N38:N42" si="48">IF(M38="","",IF(MONTH(M38+1)&lt;&gt;MONTH(M38),"",M38+1))</f>
        <v>10</v>
      </c>
      <c r="O38" s="70">
        <f t="shared" ref="O38:O42" si="49">IF(N38="","",IF(MONTH(N38+1)&lt;&gt;MONTH(N38),"",N38+1))</f>
        <v>11</v>
      </c>
      <c r="P38" s="70">
        <f t="shared" ref="P38:P42" si="50">IF(O38="","",IF(MONTH(O38+1)&lt;&gt;MONTH(O38),"",O38+1))</f>
        <v>12</v>
      </c>
      <c r="Q38" s="9"/>
      <c r="R38" s="68">
        <f>IF(X37="","",IF(MONTH(X37+1)&lt;&gt;MONTH(X37),"",X37+1))</f>
        <v>3</v>
      </c>
      <c r="S38" s="68">
        <f>IF(R38="","",IF(MONTH(R38+1)&lt;&gt;MONTH(R38),"",R38+1))</f>
        <v>4</v>
      </c>
      <c r="T38" s="71">
        <f t="shared" ref="T38:T42" si="51">IF(S38="","",IF(MONTH(S38+1)&lt;&gt;MONTH(S38),"",S38+1))</f>
        <v>5</v>
      </c>
      <c r="U38" s="68">
        <f t="shared" ref="U38:U42" si="52">IF(T38="","",IF(MONTH(T38+1)&lt;&gt;MONTH(T38),"",T38+1))</f>
        <v>6</v>
      </c>
      <c r="V38" s="68">
        <f t="shared" ref="V38:V42" si="53">IF(U38="","",IF(MONTH(U38+1)&lt;&gt;MONTH(U38),"",U38+1))</f>
        <v>7</v>
      </c>
      <c r="W38" s="68">
        <f t="shared" ref="W38:W42" si="54">IF(V38="","",IF(MONTH(V38+1)&lt;&gt;MONTH(V38),"",V38+1))</f>
        <v>8</v>
      </c>
      <c r="X38" s="68">
        <f t="shared" ref="X38:X42" si="55">IF(W38="","",IF(MONTH(W38+1)&lt;&gt;MONTH(W38),"",W38+1))</f>
        <v>9</v>
      </c>
      <c r="Y38" s="30"/>
      <c r="Z38" s="73">
        <v>44759</v>
      </c>
      <c r="AA38" s="74" t="s">
        <v>67</v>
      </c>
    </row>
    <row r="39" spans="1:27" ht="18" x14ac:dyDescent="0.55000000000000004">
      <c r="A39" s="5"/>
      <c r="B39" s="68">
        <f>IF(H38="","",IF(MONTH(H38+1)&lt;&gt;MONTH(H38),"",H38+1))</f>
        <v>9</v>
      </c>
      <c r="C39" s="68">
        <f>IF(B39="","",IF(MONTH(B39+1)&lt;&gt;MONTH(B39),"",B39+1))</f>
        <v>10</v>
      </c>
      <c r="D39" s="71">
        <f t="shared" si="41"/>
        <v>11</v>
      </c>
      <c r="E39" s="68">
        <f t="shared" si="42"/>
        <v>12</v>
      </c>
      <c r="F39" s="68">
        <f t="shared" si="43"/>
        <v>13</v>
      </c>
      <c r="G39" s="68">
        <f t="shared" si="44"/>
        <v>14</v>
      </c>
      <c r="H39" s="68">
        <f t="shared" si="45"/>
        <v>15</v>
      </c>
      <c r="I39" s="9"/>
      <c r="J39" s="70">
        <f>IF(P38="","",IF(MONTH(P38+1)&lt;&gt;MONTH(P38),"",P38+1))</f>
        <v>13</v>
      </c>
      <c r="K39" s="68">
        <f>IF(J39="","",IF(MONTH(J39+1)&lt;&gt;MONTH(J39),"",J39+1))</f>
        <v>14</v>
      </c>
      <c r="L39" s="68">
        <f t="shared" si="46"/>
        <v>15</v>
      </c>
      <c r="M39" s="68">
        <f t="shared" si="47"/>
        <v>16</v>
      </c>
      <c r="N39" s="68">
        <f t="shared" si="48"/>
        <v>17</v>
      </c>
      <c r="O39" s="68">
        <f t="shared" si="49"/>
        <v>18</v>
      </c>
      <c r="P39" s="68">
        <f t="shared" si="50"/>
        <v>19</v>
      </c>
      <c r="Q39" s="9"/>
      <c r="R39" s="68">
        <f>IF(X38="","",IF(MONTH(X38+1)&lt;&gt;MONTH(X38),"",X38+1))</f>
        <v>10</v>
      </c>
      <c r="S39" s="68">
        <f>IF(R39="","",IF(MONTH(R39+1)&lt;&gt;MONTH(R39),"",R39+1))</f>
        <v>11</v>
      </c>
      <c r="T39" s="68">
        <f t="shared" si="51"/>
        <v>12</v>
      </c>
      <c r="U39" s="68">
        <f t="shared" si="52"/>
        <v>13</v>
      </c>
      <c r="V39" s="68">
        <f t="shared" si="53"/>
        <v>14</v>
      </c>
      <c r="W39" s="68">
        <f t="shared" si="54"/>
        <v>15</v>
      </c>
      <c r="X39" s="68">
        <f t="shared" si="55"/>
        <v>16</v>
      </c>
      <c r="Y39" s="30"/>
      <c r="Z39" s="75"/>
      <c r="AA39" s="74" t="s">
        <v>68</v>
      </c>
    </row>
    <row r="40" spans="1:27" ht="18" x14ac:dyDescent="0.55000000000000004">
      <c r="A40" s="5"/>
      <c r="B40" s="68">
        <f>IF(H39="","",IF(MONTH(H39+1)&lt;&gt;MONTH(H39),"",H39+1))</f>
        <v>16</v>
      </c>
      <c r="C40" s="13">
        <f>IF(B40="","",IF(MONTH(B40+1)&lt;&gt;MONTH(B40),"",B40+1))</f>
        <v>17</v>
      </c>
      <c r="D40" s="68">
        <f t="shared" si="41"/>
        <v>18</v>
      </c>
      <c r="E40" s="68">
        <f t="shared" si="42"/>
        <v>19</v>
      </c>
      <c r="F40" s="68">
        <f t="shared" si="43"/>
        <v>20</v>
      </c>
      <c r="G40" s="68">
        <f t="shared" si="44"/>
        <v>21</v>
      </c>
      <c r="H40" s="68">
        <f t="shared" si="45"/>
        <v>22</v>
      </c>
      <c r="I40" s="9"/>
      <c r="J40" s="68">
        <f>IF(P39="","",IF(MONTH(P39+1)&lt;&gt;MONTH(P39),"",P39+1))</f>
        <v>20</v>
      </c>
      <c r="K40" s="68">
        <f>IF(J40="","",IF(MONTH(J40+1)&lt;&gt;MONTH(J40),"",J40+1))</f>
        <v>21</v>
      </c>
      <c r="L40" s="68">
        <f t="shared" si="46"/>
        <v>22</v>
      </c>
      <c r="M40" s="68">
        <f t="shared" si="47"/>
        <v>23</v>
      </c>
      <c r="N40" s="68">
        <f t="shared" si="48"/>
        <v>24</v>
      </c>
      <c r="O40" s="68">
        <f t="shared" si="49"/>
        <v>25</v>
      </c>
      <c r="P40" s="68">
        <f t="shared" si="50"/>
        <v>26</v>
      </c>
      <c r="Q40" s="9"/>
      <c r="R40" s="68">
        <f>IF(X39="","",IF(MONTH(X39+1)&lt;&gt;MONTH(X39),"",X39+1))</f>
        <v>17</v>
      </c>
      <c r="S40" s="68">
        <f>IF(R40="","",IF(MONTH(R40+1)&lt;&gt;MONTH(R40),"",R40+1))</f>
        <v>18</v>
      </c>
      <c r="T40" s="68">
        <f t="shared" si="51"/>
        <v>19</v>
      </c>
      <c r="U40" s="68">
        <f t="shared" si="52"/>
        <v>20</v>
      </c>
      <c r="V40" s="68">
        <f t="shared" si="53"/>
        <v>21</v>
      </c>
      <c r="W40" s="68">
        <f t="shared" si="54"/>
        <v>22</v>
      </c>
      <c r="X40" s="68">
        <f t="shared" si="55"/>
        <v>23</v>
      </c>
      <c r="Y40" s="30"/>
      <c r="Z40" s="77" t="s">
        <v>72</v>
      </c>
      <c r="AA40" s="78" t="s">
        <v>71</v>
      </c>
    </row>
    <row r="41" spans="1:27" ht="18.399999999999999" thickBot="1" x14ac:dyDescent="0.6">
      <c r="A41" s="5"/>
      <c r="B41" s="68">
        <f>IF(H40="","",IF(MONTH(H40+1)&lt;&gt;MONTH(H40),"",H40+1))</f>
        <v>23</v>
      </c>
      <c r="C41" s="68">
        <f>IF(B41="","",IF(MONTH(B41+1)&lt;&gt;MONTH(B41),"",B41+1))</f>
        <v>24</v>
      </c>
      <c r="D41" s="68">
        <f t="shared" si="41"/>
        <v>25</v>
      </c>
      <c r="E41" s="68">
        <f t="shared" si="42"/>
        <v>26</v>
      </c>
      <c r="F41" s="68">
        <f t="shared" si="43"/>
        <v>27</v>
      </c>
      <c r="G41" s="68">
        <f t="shared" si="44"/>
        <v>28</v>
      </c>
      <c r="H41" s="68">
        <f t="shared" si="45"/>
        <v>29</v>
      </c>
      <c r="I41" s="9"/>
      <c r="J41" s="68">
        <f>IF(P40="","",IF(MONTH(P40+1)&lt;&gt;MONTH(P40),"",P40+1))</f>
        <v>27</v>
      </c>
      <c r="K41" s="68">
        <f>IF(J41="","",IF(MONTH(J41+1)&lt;&gt;MONTH(J41),"",J41+1))</f>
        <v>28</v>
      </c>
      <c r="L41" s="68">
        <f t="shared" si="46"/>
        <v>29</v>
      </c>
      <c r="M41" s="68">
        <f t="shared" si="47"/>
        <v>30</v>
      </c>
      <c r="N41" s="68">
        <f t="shared" si="48"/>
        <v>31</v>
      </c>
      <c r="O41" s="68" t="str">
        <f t="shared" si="49"/>
        <v/>
      </c>
      <c r="P41" s="68" t="str">
        <f t="shared" si="50"/>
        <v/>
      </c>
      <c r="Q41" s="9"/>
      <c r="R41" s="68">
        <f>IF(X40="","",IF(MONTH(X40+1)&lt;&gt;MONTH(X40),"",X40+1))</f>
        <v>24</v>
      </c>
      <c r="S41" s="68">
        <f>IF(R41="","",IF(MONTH(R41+1)&lt;&gt;MONTH(R41),"",R41+1))</f>
        <v>25</v>
      </c>
      <c r="T41" s="68">
        <f t="shared" si="51"/>
        <v>26</v>
      </c>
      <c r="U41" s="68">
        <f t="shared" si="52"/>
        <v>27</v>
      </c>
      <c r="V41" s="68">
        <f t="shared" si="53"/>
        <v>28</v>
      </c>
      <c r="W41" s="68">
        <f t="shared" si="54"/>
        <v>29</v>
      </c>
      <c r="X41" s="68">
        <f t="shared" si="55"/>
        <v>30</v>
      </c>
      <c r="Y41" s="30"/>
      <c r="Z41" s="58"/>
      <c r="AA41" s="56"/>
    </row>
    <row r="42" spans="1:27" ht="18" x14ac:dyDescent="0.55000000000000004">
      <c r="A42" s="5"/>
      <c r="B42" s="68">
        <f>IF(H41="","",IF(MONTH(H41+1)&lt;&gt;MONTH(H41),"",H41+1))</f>
        <v>30</v>
      </c>
      <c r="C42" s="68">
        <f>IF(B42="","",IF(MONTH(B42+1)&lt;&gt;MONTH(B42),"",B42+1))</f>
        <v>31</v>
      </c>
      <c r="D42" s="68" t="str">
        <f t="shared" si="41"/>
        <v/>
      </c>
      <c r="E42" s="68" t="str">
        <f t="shared" si="42"/>
        <v/>
      </c>
      <c r="F42" s="68" t="str">
        <f t="shared" si="43"/>
        <v/>
      </c>
      <c r="G42" s="68" t="str">
        <f t="shared" si="44"/>
        <v/>
      </c>
      <c r="H42" s="68" t="str">
        <f t="shared" si="45"/>
        <v/>
      </c>
      <c r="I42" s="8"/>
      <c r="J42" s="68" t="str">
        <f>IF(P41="","",IF(MONTH(P41+1)&lt;&gt;MONTH(P41),"",P41+1))</f>
        <v/>
      </c>
      <c r="K42" s="68" t="str">
        <f>IF(J42="","",IF(MONTH(J42+1)&lt;&gt;MONTH(J42),"",J42+1))</f>
        <v/>
      </c>
      <c r="L42" s="68" t="str">
        <f t="shared" si="46"/>
        <v/>
      </c>
      <c r="M42" s="68" t="str">
        <f t="shared" si="47"/>
        <v/>
      </c>
      <c r="N42" s="68" t="str">
        <f t="shared" si="48"/>
        <v/>
      </c>
      <c r="O42" s="68" t="str">
        <f t="shared" si="49"/>
        <v/>
      </c>
      <c r="P42" s="68" t="str">
        <f t="shared" si="50"/>
        <v/>
      </c>
      <c r="Q42" s="8"/>
      <c r="R42" s="68">
        <f>IF(X41="","",IF(MONTH(X41+1)&lt;&gt;MONTH(X41),"",X41+1))</f>
        <v>31</v>
      </c>
      <c r="S42" s="68" t="str">
        <f>IF(R42="","",IF(MONTH(R42+1)&lt;&gt;MONTH(R42),"",R42+1))</f>
        <v/>
      </c>
      <c r="T42" s="68" t="str">
        <f t="shared" si="51"/>
        <v/>
      </c>
      <c r="U42" s="68" t="str">
        <f t="shared" si="52"/>
        <v/>
      </c>
      <c r="V42" s="68" t="str">
        <f t="shared" si="53"/>
        <v/>
      </c>
      <c r="W42" s="68" t="str">
        <f t="shared" si="54"/>
        <v/>
      </c>
      <c r="X42" s="68" t="str">
        <f t="shared" si="55"/>
        <v/>
      </c>
      <c r="Y42" s="13"/>
    </row>
    <row r="43" spans="1:27" ht="18" x14ac:dyDescent="0.55000000000000004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7" ht="18" customHeight="1" x14ac:dyDescent="0.4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7" ht="18" customHeight="1" x14ac:dyDescent="0.4">
      <c r="B45" s="2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7" ht="18" customHeight="1" x14ac:dyDescent="0.4"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7" s="10" customFormat="1" ht="18" customHeight="1" x14ac:dyDescent="0.5">
      <c r="B47" s="25"/>
      <c r="Q47" s="8"/>
      <c r="Z47" s="30"/>
      <c r="AA47" s="2"/>
    </row>
    <row r="48" spans="1:27" s="10" customFormat="1" ht="18" customHeight="1" x14ac:dyDescent="0.5">
      <c r="B48" s="89" t="s">
        <v>14</v>
      </c>
      <c r="C48" s="89"/>
      <c r="D48" s="89"/>
      <c r="E48" s="89"/>
      <c r="F48" s="89"/>
      <c r="G48" s="89"/>
      <c r="H48" s="89"/>
      <c r="I48" s="89"/>
      <c r="J48" s="89"/>
      <c r="M48" s="89" t="s">
        <v>15</v>
      </c>
      <c r="N48" s="89"/>
      <c r="O48" s="89"/>
      <c r="P48" s="89"/>
      <c r="Q48" s="89"/>
      <c r="R48" s="89"/>
      <c r="S48" s="89"/>
      <c r="T48" s="89"/>
      <c r="U48" s="89"/>
      <c r="Z48" s="30"/>
      <c r="AA48" s="2"/>
    </row>
    <row r="49" spans="2:27" s="10" customFormat="1" ht="18" customHeight="1" x14ac:dyDescent="0.5">
      <c r="B49" s="88" t="s">
        <v>9</v>
      </c>
      <c r="C49" s="88"/>
      <c r="D49" s="88"/>
      <c r="E49" s="88"/>
      <c r="F49" s="88"/>
      <c r="G49" s="88"/>
      <c r="H49" s="88"/>
      <c r="I49" s="88"/>
      <c r="J49" s="88"/>
      <c r="M49" s="88" t="s">
        <v>16</v>
      </c>
      <c r="N49" s="88"/>
      <c r="O49" s="88"/>
      <c r="P49" s="88"/>
      <c r="Q49" s="88"/>
      <c r="R49" s="88"/>
      <c r="S49" s="88"/>
      <c r="T49" s="88"/>
      <c r="U49" s="88"/>
      <c r="Z49" s="30"/>
      <c r="AA49" s="2"/>
    </row>
    <row r="50" spans="2:27" s="10" customFormat="1" ht="18" customHeight="1" x14ac:dyDescent="0.55000000000000004">
      <c r="B50" s="88" t="s">
        <v>10</v>
      </c>
      <c r="C50" s="88"/>
      <c r="D50" s="88"/>
      <c r="E50" s="88"/>
      <c r="F50" s="88"/>
      <c r="G50" s="88"/>
      <c r="H50" s="88"/>
      <c r="I50" s="88"/>
      <c r="J50" s="88"/>
      <c r="M50" s="88" t="s">
        <v>17</v>
      </c>
      <c r="N50" s="88"/>
      <c r="O50" s="88"/>
      <c r="P50" s="88"/>
      <c r="Q50" s="88"/>
      <c r="R50" s="88"/>
      <c r="S50" s="88"/>
      <c r="T50" s="88"/>
      <c r="U50" s="88"/>
      <c r="Z50" s="30"/>
      <c r="AA50" s="5"/>
    </row>
    <row r="51" spans="2:27" s="10" customFormat="1" ht="18" customHeight="1" x14ac:dyDescent="0.5">
      <c r="B51" s="88" t="s">
        <v>11</v>
      </c>
      <c r="C51" s="88"/>
      <c r="D51" s="88"/>
      <c r="E51" s="88"/>
      <c r="F51" s="88"/>
      <c r="G51" s="88"/>
      <c r="H51" s="88"/>
      <c r="I51" s="88"/>
      <c r="J51" s="88"/>
      <c r="M51" s="88" t="s">
        <v>18</v>
      </c>
      <c r="N51" s="88"/>
      <c r="O51" s="88"/>
      <c r="P51" s="88"/>
      <c r="Q51" s="88"/>
      <c r="R51" s="88"/>
      <c r="S51" s="88"/>
      <c r="T51" s="88"/>
      <c r="U51" s="88"/>
      <c r="Z51" s="30"/>
      <c r="AA51" s="7"/>
    </row>
    <row r="52" spans="2:27" s="10" customFormat="1" ht="18" customHeight="1" x14ac:dyDescent="0.5">
      <c r="B52" s="88" t="s">
        <v>12</v>
      </c>
      <c r="C52" s="88"/>
      <c r="D52" s="88"/>
      <c r="E52" s="88"/>
      <c r="F52" s="88"/>
      <c r="G52" s="88"/>
      <c r="H52" s="88"/>
      <c r="I52" s="88"/>
      <c r="J52" s="88"/>
      <c r="M52" s="88" t="s">
        <v>19</v>
      </c>
      <c r="N52" s="88"/>
      <c r="O52" s="88"/>
      <c r="P52" s="88"/>
      <c r="Q52" s="88"/>
      <c r="R52" s="88"/>
      <c r="S52" s="88"/>
      <c r="T52" s="88"/>
      <c r="U52" s="88"/>
      <c r="Z52" s="30"/>
    </row>
    <row r="53" spans="2:27" ht="18" customHeight="1" x14ac:dyDescent="0.5">
      <c r="B53" s="88" t="s">
        <v>13</v>
      </c>
      <c r="C53" s="88"/>
      <c r="D53" s="88"/>
      <c r="E53" s="88"/>
      <c r="F53" s="88"/>
      <c r="G53" s="88"/>
      <c r="H53" s="88"/>
      <c r="I53" s="88"/>
      <c r="J53" s="8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AA53" s="10"/>
    </row>
    <row r="54" spans="2:27" s="5" customFormat="1" ht="21" customHeight="1" x14ac:dyDescent="0.55000000000000004">
      <c r="B54" s="10"/>
      <c r="I54" s="6"/>
      <c r="Z54" s="34"/>
      <c r="AA54" s="10"/>
    </row>
    <row r="55" spans="2:27" s="7" customFormat="1" ht="16.5" customHeight="1" x14ac:dyDescent="0.5">
      <c r="B55" s="10"/>
      <c r="I55" s="8"/>
      <c r="Z55" s="30"/>
      <c r="AA55" s="10"/>
    </row>
    <row r="56" spans="2:27" s="10" customFormat="1" ht="18" customHeight="1" x14ac:dyDescent="0.5">
      <c r="I56" s="8"/>
      <c r="Z56" s="30"/>
    </row>
    <row r="57" spans="2:27" s="10" customFormat="1" ht="18" customHeight="1" x14ac:dyDescent="0.5">
      <c r="B57" s="25"/>
      <c r="I57" s="8"/>
      <c r="Z57" s="30"/>
    </row>
    <row r="58" spans="2:27" s="10" customFormat="1" ht="18" customHeight="1" x14ac:dyDescent="0.5">
      <c r="B58" s="28"/>
      <c r="I58" s="8"/>
      <c r="Z58" s="30"/>
      <c r="AA58" s="2"/>
    </row>
    <row r="59" spans="2:27" s="10" customFormat="1" ht="18" customHeight="1" x14ac:dyDescent="0.55000000000000004">
      <c r="B59" s="25"/>
      <c r="I59" s="8"/>
      <c r="Z59" s="30"/>
      <c r="AA59" s="5"/>
    </row>
    <row r="60" spans="2:27" s="10" customFormat="1" ht="18" customHeight="1" x14ac:dyDescent="0.5">
      <c r="B60" s="25"/>
      <c r="I60" s="8"/>
      <c r="Z60" s="30"/>
      <c r="AA60" s="7"/>
    </row>
    <row r="61" spans="2:27" s="10" customFormat="1" ht="18" customHeight="1" x14ac:dyDescent="0.5">
      <c r="B61" s="25"/>
      <c r="I61" s="8"/>
      <c r="Z61" s="30"/>
    </row>
    <row r="62" spans="2:27" ht="15.75" x14ac:dyDescent="0.5">
      <c r="B62" s="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AA62" s="10"/>
    </row>
    <row r="63" spans="2:27" ht="15.75" x14ac:dyDescent="0.5">
      <c r="I63" s="11"/>
      <c r="Q63" s="11"/>
      <c r="Z63" s="34"/>
      <c r="AA63" s="10"/>
    </row>
    <row r="64" spans="2:27" s="3" customFormat="1" ht="15" customHeight="1" x14ac:dyDescent="0.5">
      <c r="I64" s="11"/>
      <c r="Q64" s="12"/>
      <c r="Z64" s="30"/>
      <c r="AA64" s="10"/>
    </row>
    <row r="65" spans="2:27" ht="13.5" customHeight="1" x14ac:dyDescent="0.5">
      <c r="I65" s="11"/>
      <c r="Q65" s="11"/>
      <c r="AA65" s="10"/>
    </row>
    <row r="66" spans="2:27" ht="13.5" customHeight="1" x14ac:dyDescent="0.5">
      <c r="I66" s="11"/>
      <c r="Q66" s="11"/>
      <c r="AA66" s="10"/>
    </row>
    <row r="67" spans="2:27" ht="13.5" customHeight="1" x14ac:dyDescent="0.4">
      <c r="I67" s="11"/>
      <c r="Q67" s="11"/>
    </row>
    <row r="68" spans="2:27" ht="13.5" customHeight="1" x14ac:dyDescent="0.4">
      <c r="I68" s="11"/>
      <c r="Q68" s="11"/>
    </row>
    <row r="69" spans="2:27" ht="13.5" customHeight="1" x14ac:dyDescent="0.4">
      <c r="I69" s="11"/>
      <c r="Q69" s="11"/>
      <c r="AA69" s="3"/>
    </row>
    <row r="70" spans="2:27" ht="13.5" customHeight="1" x14ac:dyDescent="0.4">
      <c r="I70" s="11"/>
      <c r="Q70" s="11"/>
    </row>
    <row r="71" spans="2:27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</sheetData>
  <mergeCells count="30">
    <mergeCell ref="A1:Z1"/>
    <mergeCell ref="D3:F3"/>
    <mergeCell ref="J3:K3"/>
    <mergeCell ref="O3:P3"/>
    <mergeCell ref="B53:J53"/>
    <mergeCell ref="M48:U48"/>
    <mergeCell ref="M49:U49"/>
    <mergeCell ref="M50:U50"/>
    <mergeCell ref="M51:U51"/>
    <mergeCell ref="M52:U52"/>
    <mergeCell ref="B48:J48"/>
    <mergeCell ref="B49:J49"/>
    <mergeCell ref="B50:J50"/>
    <mergeCell ref="B51:J51"/>
    <mergeCell ref="B52:J52"/>
    <mergeCell ref="B35:H35"/>
    <mergeCell ref="J35:P35"/>
    <mergeCell ref="R35:X35"/>
    <mergeCell ref="B17:H17"/>
    <mergeCell ref="J17:P17"/>
    <mergeCell ref="R17:X17"/>
    <mergeCell ref="B26:H26"/>
    <mergeCell ref="J26:P26"/>
    <mergeCell ref="R26:X26"/>
    <mergeCell ref="Z8:AA8"/>
    <mergeCell ref="B6:AA6"/>
    <mergeCell ref="B7:AA7"/>
    <mergeCell ref="B8:H8"/>
    <mergeCell ref="J8:P8"/>
    <mergeCell ref="R8:X8"/>
  </mergeCells>
  <conditionalFormatting sqref="B19:H24 J19:P24 R19:X24 J28:P33 R28:X33 J37:P42 R42:Y42 B28:H33 B37:H42 R37:X41">
    <cfRule type="expression" dxfId="19" priority="19">
      <formula>OR(WEEKDAY(B19,1)=1,WEEKDAY(B19,1)=7)</formula>
    </cfRule>
  </conditionalFormatting>
  <conditionalFormatting sqref="B17">
    <cfRule type="expression" dxfId="18" priority="31">
      <formula>$J$3=1</formula>
    </cfRule>
  </conditionalFormatting>
  <conditionalFormatting sqref="J17">
    <cfRule type="expression" dxfId="17" priority="30">
      <formula>$J$3=1</formula>
    </cfRule>
  </conditionalFormatting>
  <conditionalFormatting sqref="R17">
    <cfRule type="expression" dxfId="16" priority="29">
      <formula>$J$3=1</formula>
    </cfRule>
  </conditionalFormatting>
  <conditionalFormatting sqref="B26">
    <cfRule type="expression" dxfId="15" priority="28">
      <formula>$J$3=1</formula>
    </cfRule>
  </conditionalFormatting>
  <conditionalFormatting sqref="J26">
    <cfRule type="expression" dxfId="14" priority="27">
      <formula>$J$3=1</formula>
    </cfRule>
  </conditionalFormatting>
  <conditionalFormatting sqref="R26">
    <cfRule type="expression" dxfId="13" priority="26">
      <formula>$J$3=1</formula>
    </cfRule>
  </conditionalFormatting>
  <conditionalFormatting sqref="B35">
    <cfRule type="expression" dxfId="12" priority="25">
      <formula>$J$3=1</formula>
    </cfRule>
  </conditionalFormatting>
  <conditionalFormatting sqref="J35">
    <cfRule type="expression" dxfId="11" priority="24">
      <formula>$J$3=1</formula>
    </cfRule>
  </conditionalFormatting>
  <conditionalFormatting sqref="R35">
    <cfRule type="expression" dxfId="10" priority="23">
      <formula>$J$3=1</formula>
    </cfRule>
  </conditionalFormatting>
  <conditionalFormatting sqref="B10:H10 J12:P15 R10:Y10 B12:H15 B11:C11 E11:H11 M10:P10 R12:Y15 R11:S11 U11:Y11 J10:J11 L11:P11">
    <cfRule type="expression" dxfId="9" priority="15">
      <formula>OR(WEEKDAY(B10,1)=1,WEEKDAY(B10,1)=7)</formula>
    </cfRule>
  </conditionalFormatting>
  <conditionalFormatting sqref="B8">
    <cfRule type="expression" dxfId="8" priority="18">
      <formula>$J$3=1</formula>
    </cfRule>
  </conditionalFormatting>
  <conditionalFormatting sqref="J8">
    <cfRule type="expression" dxfId="7" priority="17">
      <formula>$J$3=1</formula>
    </cfRule>
  </conditionalFormatting>
  <conditionalFormatting sqref="R8">
    <cfRule type="expression" dxfId="6" priority="16">
      <formula>$J$3=1</formula>
    </cfRule>
  </conditionalFormatting>
  <conditionalFormatting sqref="AA22:AA23">
    <cfRule type="expression" dxfId="5" priority="11">
      <formula>OR(WEEKDAY(AA22,1)=1,WEEKDAY(AA22,1)=7)</formula>
    </cfRule>
  </conditionalFormatting>
  <conditionalFormatting sqref="AA32">
    <cfRule type="expression" dxfId="4" priority="7">
      <formula>OR(WEEKDAY(AA32,1)=1,WEEKDAY(AA32,1)=7)</formula>
    </cfRule>
  </conditionalFormatting>
  <conditionalFormatting sqref="K11">
    <cfRule type="expression" dxfId="3" priority="5">
      <formula>OR(WEEKDAY(K11,1)=1,WEEKDAY(K11,1)=7)</formula>
    </cfRule>
  </conditionalFormatting>
  <conditionalFormatting sqref="K10">
    <cfRule type="expression" dxfId="2" priority="4">
      <formula>OR(WEEKDAY(K10,1)=1,WEEKDAY(K10,1)=7)</formula>
    </cfRule>
  </conditionalFormatting>
  <conditionalFormatting sqref="AA23:AA24">
    <cfRule type="expression" dxfId="1" priority="3">
      <formula>OR(WEEKDAY(AA23,1)=1,WEEKDAY(AA23,1)=7)</formula>
    </cfRule>
  </conditionalFormatting>
  <conditionalFormatting sqref="Z8">
    <cfRule type="expression" dxfId="0" priority="1">
      <formula>$J$3=1</formula>
    </cfRule>
  </conditionalFormatting>
  <printOptions horizontalCentered="1"/>
  <pageMargins left="0.35" right="0.35" top="0.4" bottom="0.4" header="0.25" footer="0.25"/>
  <pageSetup scale="82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J7" sqref="J7"/>
    </sheetView>
  </sheetViews>
  <sheetFormatPr defaultRowHeight="12.75" x14ac:dyDescent="0.35"/>
  <cols>
    <col min="2" max="2" width="9.06640625" style="37"/>
    <col min="3" max="3" width="26.53125" bestFit="1" customWidth="1"/>
    <col min="6" max="6" width="31.265625" customWidth="1"/>
  </cols>
  <sheetData>
    <row r="1" spans="1:6" ht="14.25" x14ac:dyDescent="0.35">
      <c r="A1" s="36" t="s">
        <v>21</v>
      </c>
      <c r="B1" s="38" t="s">
        <v>43</v>
      </c>
      <c r="C1" s="39" t="s">
        <v>22</v>
      </c>
      <c r="D1" s="39" t="s">
        <v>23</v>
      </c>
      <c r="E1" s="39" t="s">
        <v>24</v>
      </c>
      <c r="F1" s="39" t="s">
        <v>25</v>
      </c>
    </row>
    <row r="2" spans="1:6" ht="14.25" x14ac:dyDescent="0.35">
      <c r="A2" s="40" t="s">
        <v>26</v>
      </c>
      <c r="B2" s="48">
        <v>1</v>
      </c>
      <c r="C2" s="50" t="s">
        <v>49</v>
      </c>
      <c r="D2" s="49">
        <v>0.75</v>
      </c>
      <c r="E2" s="47" t="s">
        <v>28</v>
      </c>
      <c r="F2" s="47"/>
    </row>
    <row r="3" spans="1:6" ht="14.25" x14ac:dyDescent="0.35">
      <c r="A3" s="40" t="s">
        <v>30</v>
      </c>
      <c r="B3" s="48">
        <v>1</v>
      </c>
      <c r="C3" s="47" t="s">
        <v>53</v>
      </c>
      <c r="D3" s="49">
        <v>0.75</v>
      </c>
      <c r="E3" s="47" t="s">
        <v>28</v>
      </c>
      <c r="F3" s="47"/>
    </row>
    <row r="4" spans="1:6" ht="14.25" x14ac:dyDescent="0.35">
      <c r="A4" s="40" t="s">
        <v>33</v>
      </c>
      <c r="B4" s="48">
        <v>1</v>
      </c>
      <c r="C4" s="47" t="s">
        <v>52</v>
      </c>
      <c r="D4" s="49">
        <v>0.45833333333333331</v>
      </c>
      <c r="E4" s="47" t="s">
        <v>28</v>
      </c>
      <c r="F4" s="47"/>
    </row>
    <row r="5" spans="1:6" ht="14.25" x14ac:dyDescent="0.35">
      <c r="A5" s="40" t="s">
        <v>37</v>
      </c>
      <c r="B5" s="48">
        <v>1</v>
      </c>
      <c r="C5" s="47" t="s">
        <v>50</v>
      </c>
      <c r="D5" s="49">
        <v>0.75</v>
      </c>
      <c r="E5" s="47" t="s">
        <v>28</v>
      </c>
      <c r="F5" s="47"/>
    </row>
    <row r="6" spans="1:6" ht="14.25" x14ac:dyDescent="0.35">
      <c r="A6" s="40" t="s">
        <v>40</v>
      </c>
      <c r="B6" s="48">
        <v>1</v>
      </c>
      <c r="C6" s="47" t="s">
        <v>51</v>
      </c>
      <c r="D6" s="49">
        <v>0.75</v>
      </c>
      <c r="E6" s="47" t="s">
        <v>28</v>
      </c>
      <c r="F6" s="47"/>
    </row>
    <row r="7" spans="1:6" ht="38.25" x14ac:dyDescent="0.35">
      <c r="A7" s="40" t="s">
        <v>26</v>
      </c>
      <c r="B7" s="41">
        <v>2</v>
      </c>
      <c r="C7" s="40" t="s">
        <v>27</v>
      </c>
      <c r="D7" s="42">
        <v>0.79166666666666663</v>
      </c>
      <c r="E7" s="40" t="s">
        <v>28</v>
      </c>
      <c r="F7" s="43" t="s">
        <v>29</v>
      </c>
    </row>
    <row r="8" spans="1:6" ht="38.25" x14ac:dyDescent="0.35">
      <c r="A8" s="40" t="s">
        <v>30</v>
      </c>
      <c r="B8" s="41">
        <v>2</v>
      </c>
      <c r="C8" s="40" t="s">
        <v>31</v>
      </c>
      <c r="D8" s="42">
        <v>0.79166666666666663</v>
      </c>
      <c r="E8" s="40" t="s">
        <v>28</v>
      </c>
      <c r="F8" s="43" t="s">
        <v>32</v>
      </c>
    </row>
    <row r="9" spans="1:6" ht="38.25" x14ac:dyDescent="0.35">
      <c r="A9" s="40" t="s">
        <v>33</v>
      </c>
      <c r="B9" s="41">
        <v>2</v>
      </c>
      <c r="C9" s="40" t="s">
        <v>34</v>
      </c>
      <c r="D9" s="42">
        <v>0.45833333333333331</v>
      </c>
      <c r="E9" s="40" t="s">
        <v>35</v>
      </c>
      <c r="F9" s="43" t="s">
        <v>36</v>
      </c>
    </row>
    <row r="10" spans="1:6" ht="38.25" x14ac:dyDescent="0.35">
      <c r="A10" s="40" t="s">
        <v>37</v>
      </c>
      <c r="B10" s="41">
        <v>2</v>
      </c>
      <c r="C10" s="40" t="s">
        <v>38</v>
      </c>
      <c r="D10" s="42">
        <v>0.79166666666666663</v>
      </c>
      <c r="E10" s="40" t="s">
        <v>28</v>
      </c>
      <c r="F10" s="43" t="s">
        <v>39</v>
      </c>
    </row>
    <row r="11" spans="1:6" ht="38.25" x14ac:dyDescent="0.35">
      <c r="A11" s="40" t="s">
        <v>40</v>
      </c>
      <c r="B11" s="41">
        <v>2</v>
      </c>
      <c r="C11" s="40" t="s">
        <v>41</v>
      </c>
      <c r="D11" s="42">
        <v>0.79166666666666663</v>
      </c>
      <c r="E11" s="40" t="s">
        <v>28</v>
      </c>
      <c r="F11" s="43" t="s">
        <v>42</v>
      </c>
    </row>
    <row r="12" spans="1:6" ht="14.25" x14ac:dyDescent="0.35">
      <c r="A12" s="40" t="s">
        <v>26</v>
      </c>
      <c r="B12" s="44">
        <v>3</v>
      </c>
      <c r="C12" s="45" t="s">
        <v>44</v>
      </c>
      <c r="D12" s="46">
        <v>0.6875</v>
      </c>
      <c r="E12" s="45" t="s">
        <v>28</v>
      </c>
      <c r="F12" s="45"/>
    </row>
    <row r="13" spans="1:6" ht="14.25" x14ac:dyDescent="0.35">
      <c r="A13" s="40" t="s">
        <v>30</v>
      </c>
      <c r="B13" s="44">
        <v>3</v>
      </c>
      <c r="C13" s="45" t="s">
        <v>45</v>
      </c>
      <c r="D13" s="46">
        <v>0.6875</v>
      </c>
      <c r="E13" s="45" t="s">
        <v>28</v>
      </c>
      <c r="F13" s="45"/>
    </row>
    <row r="14" spans="1:6" ht="14.25" x14ac:dyDescent="0.35">
      <c r="A14" s="40" t="s">
        <v>33</v>
      </c>
      <c r="B14" s="44">
        <v>3</v>
      </c>
      <c r="C14" s="45" t="s">
        <v>48</v>
      </c>
      <c r="D14" s="46">
        <v>0.41666666666666669</v>
      </c>
      <c r="E14" s="45" t="s">
        <v>28</v>
      </c>
      <c r="F14" s="45"/>
    </row>
    <row r="15" spans="1:6" ht="14.25" x14ac:dyDescent="0.35">
      <c r="A15" s="40" t="s">
        <v>37</v>
      </c>
      <c r="B15" s="44">
        <v>3</v>
      </c>
      <c r="C15" s="45" t="s">
        <v>46</v>
      </c>
      <c r="D15" s="46">
        <v>0.6875</v>
      </c>
      <c r="E15" s="45" t="s">
        <v>28</v>
      </c>
      <c r="F15" s="45"/>
    </row>
    <row r="16" spans="1:6" ht="14.25" x14ac:dyDescent="0.35">
      <c r="A16" s="40" t="s">
        <v>40</v>
      </c>
      <c r="B16" s="44">
        <v>3</v>
      </c>
      <c r="C16" s="45" t="s">
        <v>47</v>
      </c>
      <c r="D16" s="46">
        <v>0.6875</v>
      </c>
      <c r="E16" s="45" t="s">
        <v>28</v>
      </c>
      <c r="F16" s="45"/>
    </row>
  </sheetData>
  <hyperlinks>
    <hyperlink ref="F7" r:id="rId1" display="https://us02web.zoom.us/meeting/register/tZwtdu6vqjorE9J4WnAoPUTEU88cQ7WUJsN_" xr:uid="{00000000-0004-0000-0100-000000000000}"/>
    <hyperlink ref="F8" r:id="rId2" xr:uid="{00000000-0004-0000-0100-000001000000}"/>
    <hyperlink ref="F9" r:id="rId3" xr:uid="{00000000-0004-0000-0100-000002000000}"/>
    <hyperlink ref="F10" r:id="rId4" xr:uid="{00000000-0004-0000-0100-000003000000}"/>
    <hyperlink ref="F11" r:id="rId5" xr:uid="{00000000-0004-0000-0100-000004000000}"/>
  </hyperlinks>
  <pageMargins left="0.7" right="0.7" top="0.75" bottom="0.75" header="0.3" footer="0.3"/>
  <pageSetup orientation="landscape" horizontalDpi="4294967293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ZoneMeetings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2022-10-06T12:09:19Z</dcterms:modified>
</cp:coreProperties>
</file>